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30" windowWidth="15600" windowHeight="11760"/>
  </bookViews>
  <sheets>
    <sheet name="BOQ" sheetId="3" r:id="rId1"/>
  </sheets>
  <calcPr calcId="124519"/>
</workbook>
</file>

<file path=xl/calcChain.xml><?xml version="1.0" encoding="utf-8"?>
<calcChain xmlns="http://schemas.openxmlformats.org/spreadsheetml/2006/main">
  <c r="G100" i="3"/>
  <c r="G99"/>
  <c r="G98"/>
  <c r="G97"/>
  <c r="G96"/>
  <c r="G95"/>
  <c r="G92" l="1"/>
  <c r="G91"/>
  <c r="G90"/>
  <c r="G89"/>
  <c r="G88"/>
  <c r="G87"/>
  <c r="G86"/>
  <c r="G85"/>
  <c r="G84"/>
  <c r="G83"/>
  <c r="G82"/>
  <c r="G81"/>
  <c r="G80"/>
  <c r="G79"/>
  <c r="G78"/>
  <c r="G77"/>
  <c r="G76"/>
  <c r="G74"/>
  <c r="G73"/>
  <c r="G72"/>
  <c r="G71"/>
  <c r="G70"/>
  <c r="G69"/>
  <c r="G68"/>
  <c r="G67"/>
  <c r="G66"/>
  <c r="G65"/>
  <c r="G64"/>
  <c r="G63"/>
  <c r="G62"/>
  <c r="G61"/>
  <c r="G60"/>
  <c r="G59"/>
  <c r="G58"/>
  <c r="G57"/>
  <c r="G56"/>
  <c r="G55"/>
  <c r="G54"/>
  <c r="G53"/>
  <c r="G52"/>
  <c r="G51"/>
  <c r="G7" l="1"/>
  <c r="G49" l="1"/>
  <c r="G48"/>
  <c r="G47"/>
  <c r="G46"/>
  <c r="G44"/>
  <c r="G43"/>
  <c r="G42"/>
  <c r="G41"/>
  <c r="G40"/>
  <c r="G39"/>
  <c r="G38"/>
  <c r="G37"/>
  <c r="G36"/>
  <c r="G35"/>
  <c r="G34"/>
  <c r="G33"/>
  <c r="G32"/>
  <c r="G31"/>
  <c r="G30"/>
  <c r="G29"/>
  <c r="G28"/>
  <c r="G27"/>
  <c r="G26"/>
  <c r="G25"/>
  <c r="G23"/>
  <c r="G22"/>
  <c r="G20" l="1"/>
  <c r="G14" l="1"/>
  <c r="G11"/>
  <c r="G8"/>
  <c r="G9"/>
  <c r="G10"/>
  <c r="G13" l="1"/>
  <c r="G45" l="1"/>
  <c r="G24"/>
  <c r="G21"/>
  <c r="G19"/>
  <c r="G18"/>
  <c r="G17"/>
  <c r="G16" l="1"/>
  <c r="G15"/>
  <c r="G12"/>
  <c r="G101" l="1"/>
  <c r="G102" s="1"/>
  <c r="G103" s="1"/>
</calcChain>
</file>

<file path=xl/sharedStrings.xml><?xml version="1.0" encoding="utf-8"?>
<sst xmlns="http://schemas.openxmlformats.org/spreadsheetml/2006/main" count="299" uniqueCount="208">
  <si>
    <t>N.O.W:</t>
  </si>
  <si>
    <t>=</t>
  </si>
  <si>
    <t>S.No</t>
  </si>
  <si>
    <t>Description</t>
  </si>
  <si>
    <t>Unit</t>
  </si>
  <si>
    <t>Rate</t>
  </si>
  <si>
    <t>Qty:</t>
  </si>
  <si>
    <t>Amount</t>
  </si>
  <si>
    <t>M3</t>
  </si>
  <si>
    <t>M2</t>
  </si>
  <si>
    <t>M</t>
  </si>
  <si>
    <t>Ton</t>
  </si>
  <si>
    <t xml:space="preserve">BILL OF QUANT ITY. </t>
  </si>
  <si>
    <t>TOTAL</t>
  </si>
  <si>
    <t>Multipy by 1.03 Location Factor.</t>
  </si>
  <si>
    <t>I Offer My Premium _________% Below/Above/At Par On Schedule Items.</t>
  </si>
  <si>
    <t>I Offer My Premium _________% Below/Above/At Par On Non  Schedule Items.</t>
  </si>
  <si>
    <t>SIGNATURE OF THE CONTRACTOR:</t>
  </si>
  <si>
    <t>All unforseen items which are not mentioned in this BOQ will be paid to contractor on their existing quoted premium.</t>
  </si>
  <si>
    <t>Note:</t>
  </si>
  <si>
    <t>AM&amp;R TO ALL BUILDINGS AND ALLIED WORKS IN GALIYAT DEVELOPMENT AUTHORITY, ABBOTTABAD.</t>
  </si>
  <si>
    <t>Excavation in foundation of building, bridges etc complete : in ordinary soil.</t>
  </si>
  <si>
    <t xml:space="preserve">Cement Concrete (brick/stone ballast, 1.5" to2"/nullah shingle well graded and cleaned) infoundation &amp; plinth (Ratio 1:4:8). </t>
  </si>
  <si>
    <t>Damp proof course of cem. conc. 1:2:4 including bitumen coat, 1 layer polythene &amp; 1 coat bitumen (2" thick)</t>
  </si>
  <si>
    <t>RCC in roof slab, beam, column &amp; other structural members,insitu or precast. (1:2:4).</t>
  </si>
  <si>
    <t>Supply &amp; fabricate M.S. reinforcement for cement
concrete (Hot rolled deformed bars Grade 40).</t>
  </si>
  <si>
    <t>Random rubble masonry in ground floor in cement,sand mortar : Ratio 1:6.</t>
  </si>
  <si>
    <t>1st class brick work other than building upto 10 ft. height : Cement, sand mortar 1:4.</t>
  </si>
  <si>
    <t xml:space="preserve">RCC in roof slab, beam, column &amp; other structural members, insitu or precast. (1:2:4). </t>
  </si>
  <si>
    <t>1st Class Teak Wood wrought joinery : Teak Wood framing 1.5" thick with wire guaze with
springs.</t>
  </si>
  <si>
    <t>Provide &amp; fix GI wire gauze 22 SWG, 12x12 mesh per sq. in, fixed to steel window complete.</t>
  </si>
  <si>
    <t>Provide &amp; fix exp. metal 1/2"-3/4"mesh 16 gauge Fixed to chowkat with 1" deodar wood strip etc.</t>
  </si>
  <si>
    <t>Filling, watering and ramming earth under floor with surplus earth from foundation, etc.</t>
  </si>
  <si>
    <t>Provide &amp; lay marble fine dressed stone dado or skirting in white cement complete: 0.5" thick 12 x 12 Super Sunny White Marble.</t>
  </si>
  <si>
    <t>Providing and fixing on walls1/4"(6mm approx.) thick of imported first grade ceramic tiles of size 24 in x 24 in white on walls, over 1/2" (13mm) thick base of cement mortar 1:3 setting of tiles in slurry of grey cement over mortar base including
filling the joint with white cement and washing the tile, curing and cleaning etc. complete.</t>
  </si>
  <si>
    <t>Mosaic dado or skirting complete as per specs Using white cement : 1/2" thick including grinding and polishing</t>
  </si>
  <si>
    <t>Cement plaster 1:4 upto 20' height 1/2" thick.</t>
  </si>
  <si>
    <t>Providing and Fixing of Spanish bathrooms Tile 8" x 20"</t>
  </si>
  <si>
    <t>Providing and Fixing of Fancy design bath room tile of size 12'' x 12'' in cement sand mortar 1 : 2 with finishing of joints in white cement / Readymade filler complete in all respect</t>
  </si>
  <si>
    <t>Pointing flush on stone work, upto 20' height in cement sand mortar 1:3</t>
  </si>
  <si>
    <t>Plain Cement Concrete including placing, compacting, finishing &amp; curing (Ratio 1:3:6).</t>
  </si>
  <si>
    <t>Levelling, dressing and making lawns</t>
  </si>
  <si>
    <t>Plain wood work sawn, wrought, planed &amp; fixed in position, including nails &amp; screws : Deodar wood.</t>
  </si>
  <si>
    <t xml:space="preserve">Make &amp; fix deodar planking in eave boards etc planed on both sides complete : 1" thick. </t>
  </si>
  <si>
    <t xml:space="preserve">Flat sheet roof with GI plain sheets, including batten rolls, screws, clips etc : 24 BWG. </t>
  </si>
  <si>
    <t>Plain GI sheet ridging including fixture complete 12" lap &amp; 30 overall, of 22 gauge GI sheet ridging</t>
  </si>
  <si>
    <t xml:space="preserve"> Deodar wood dado or picture rail 3"x1.5" , including moulding as per approved design and polishing etc. complete. </t>
  </si>
  <si>
    <t>Plain Cement Concrete including placing, compacting, finishing &amp; curing (Ratio 1:4:8).</t>
  </si>
  <si>
    <t xml:space="preserve"> Provide &amp; lay topping of concrete 1:2:4, including surface finishing &amp; dividing in panels : 2" thick. </t>
  </si>
  <si>
    <t>Painting old surfaces : Sashes, fanlights, doors or windows : First coat/ Painting old surfaces : Sashes, fanlights, doors or
windows : Each subsequent coat</t>
  </si>
  <si>
    <t>Provide &amp; lay topping of concrete 1:2:4, including surface finishing &amp; dividing in panels : 2" thick.</t>
  </si>
  <si>
    <t>Painting old corrugated surfaces, pent roofing etc. with oil paint : First coat &amp; Painting old corrugated surfaces, pent roofing etc. with oil paint : Each subsequent coat.</t>
  </si>
  <si>
    <t>No.</t>
  </si>
  <si>
    <t xml:space="preserve">Cast iron rain water down pipe fixed in position excluding heads &amp; shoes : 4" dia </t>
  </si>
  <si>
    <t>Laying 1/2" thick biar wood ceiling complete, including sawing, planing &amp; fixing</t>
  </si>
  <si>
    <t>Provide &amp; fix deodar wood almirah 9"-12" depth With shelves, shutters etc witho boxing &amp; back</t>
  </si>
  <si>
    <t xml:space="preserve"> Providing and fixing sliding bolt to doors Iron sliding bolts : 12" long</t>
  </si>
  <si>
    <t>Distempering Old surface : Two coats</t>
  </si>
  <si>
    <t xml:space="preserve">Painting old surfaces : Sashes, fanlights, doors or windows : Each subsequent  2 coats </t>
  </si>
  <si>
    <t>Prepare &amp; Paint new corrugated surface, pent roofing etc : Each subsequent coat of paint</t>
  </si>
  <si>
    <t>Providing and fixing steel grated doors, with1/16" thick sheeting including angle iron frame
2"x2"x3/8" and 3/4" square bars 4" center to center with locking arrangement.</t>
  </si>
  <si>
    <t xml:space="preserve">Supply and Fixing aluminium door/window, Fixed Glazing Economy model (1.20 mm gauge) 3" section. </t>
  </si>
  <si>
    <t>Preparing surface &amp; painting with snowcem / weathershield paint : First coat./ *Preparing surface &amp; painting with snowcem / weathershield paint : 2nd &amp; subsequent coats</t>
  </si>
  <si>
    <t>Providing and Fixing glazed earthen ware WCsquatting type with built-in foot rests complete in
all respects : Coloured</t>
  </si>
  <si>
    <t>P.No.</t>
  </si>
  <si>
    <t>Providing and Fixing glazed earthen ware WCEuropean type of approved make/size excludingcost of seat &amp; cover, complete in all respects:
Coloured</t>
  </si>
  <si>
    <t>Providing and Fixing double seat &amp; cover only :
Plastic</t>
  </si>
  <si>
    <t>Providing and Fixing glazed earthen ware low down flushing cistern 3 gallons (13.63 Liters) capacity including bracket set, copper connection, etc. complete in all respects: Coloured</t>
  </si>
  <si>
    <t>Providing and Fixing glazed earthen ware wash hand basin (WHB) complete size 56x40 cm (22"x16"), including bracket set, waste coupling,
complete in all respects: White with pedestal (Normal Quality)</t>
  </si>
  <si>
    <t>Providing and Fixing glazed earthen ware wash hand basin (WHB) complete size 56x40 cm (22"x16"), including bracket set, waste coupling, complete in all respects: Colour with pedestal (Best Quality)</t>
  </si>
  <si>
    <t>Providing and fixing 30" x 24" (750mm x 600mm) looking mirror of Imported glass complete with plastic frame of standared size &amp; c.p screws</t>
  </si>
  <si>
    <t>Providing and fixing best quality looking glass 5
mm thick neatly fitted on masonry wall etc. as per
instruction of Engineer In-charge complete. Mirror
60 x 45 cm (24"x18") size</t>
  </si>
  <si>
    <t>Providing and fixing plastic soap dish complete</t>
  </si>
  <si>
    <t>Providing and fixing chromium plated CP stop-cock, heavy type :
2 cm (3/4")</t>
  </si>
  <si>
    <t>Providing and fixing chromium plated (CP)bib-cock heavy duty of approved quality : 2 cm 3/4"</t>
  </si>
  <si>
    <t>Providing and fixing chorimum plated (CP) shower rose :
Size 3/4"x6" (20mm x 150 mm) (Best Quality)</t>
  </si>
  <si>
    <t>Providing and fixing chorimum plated (CP)mixing valve for wash hand basin (WHB), sink or shower of approved (Normal) quality</t>
  </si>
  <si>
    <t>No</t>
  </si>
  <si>
    <t>Providing and fixing gun metal peet / gate valve (screwed) 25 mm (1") dia of approved quality.</t>
  </si>
  <si>
    <t>Providing and Fixing GI pipe &amp; including specials complete:
1/2" dia (light)</t>
  </si>
  <si>
    <t>Providing and Fixing GI pipe &amp; including specials complete:
3/4" dia (light)</t>
  </si>
  <si>
    <t>Providing and Fixing superior quality plastic shelf 60 x 13 cm (24"x5") with bracket</t>
  </si>
  <si>
    <t>Providing and Fixing stainless steel sink with drain board size (120 x 60 cm) 48"x24", including set of brackets, waste pipe etc - (Best Quality)</t>
  </si>
  <si>
    <t xml:space="preserve">Septic Tank (int.Size: 7'x2'x5') complete. </t>
  </si>
  <si>
    <t>Soakage Pit (6'dia x 15' deep) complete</t>
  </si>
  <si>
    <t>Providing and Fixing 3" thick RCC manhole cover, 22" dia with tee</t>
  </si>
  <si>
    <t>INTERNAL WATER SUPPLY AND SANITARY INSTALLATIONS.</t>
  </si>
  <si>
    <t>Supply and Erection single core PVC insulated copper conductor
250/440 V grade cable : 3/0.029" 1/2" i/d</t>
  </si>
  <si>
    <t>Wiring of main &amp; sub-main in 2 single core PVC insulated &amp; sheathed
cable : 7/0.029"</t>
  </si>
  <si>
    <t>Supply and Erection PVC pipe for wiring purpose complete On surface including clamps etc: 1.5" i/d</t>
  </si>
  <si>
    <t>Wiring of main &amp; sub-main in 2 single core PVC insulated &amp; sheathed
cable : 7/0.064"</t>
  </si>
  <si>
    <t xml:space="preserve"> Supply and Erection fluorescent tube light fitting including 4' rod, choke, starter, flexible wire etc : Single</t>
  </si>
  <si>
    <t>Supply and Erection transpower auto circuit breaker 3-phase, 400V
fungus moisture proofing : 100 Amp</t>
  </si>
  <si>
    <t>Supply &amp; Erection of Change over switch 200 Amp</t>
  </si>
  <si>
    <t>Supply &amp; Erection of 300 Amp main switch</t>
  </si>
  <si>
    <t>Supply and Erection or iron/aluminium clad, 500V main switch with
triple pole, complete : 100 Amp.</t>
  </si>
  <si>
    <t>Supply and Erection plain pendent lamp holder, complete with bakelite lamp holder &amp; flexible twin wire of 2m</t>
  </si>
  <si>
    <t>Supply and Fixing mercury sodium lamp 360 Sunlux 400 W complete
with choke</t>
  </si>
  <si>
    <t>Supply and Erection transpower auto circuit breaker 3-phase, 400V
fungus moisture proofing : 30 Amp.</t>
  </si>
  <si>
    <t>Supply and Erection transpower auto circuit breaker 3-phase, 400V
fungus moisture proofing : 60 Amp.</t>
  </si>
  <si>
    <t>Supply and Erection transpower auto circuit breaker 3-phase, 400V
fungus moisture proofing : 100 Amp.</t>
  </si>
  <si>
    <t>Providing &amp; Fixing Generator , 2.2 KVA
Petrol-cum-Gas driven</t>
  </si>
  <si>
    <t>Supply &amp; erection of Earthing wire GSL 6 mm</t>
  </si>
  <si>
    <t>Kg</t>
  </si>
  <si>
    <t>INTERNAL ELECTRIFICATION.</t>
  </si>
  <si>
    <t xml:space="preserve">TOTAL    </t>
  </si>
  <si>
    <t>Providing laying, cutting, jointing and testing of R.C.C pipe 4" (100mm) dia in cement concrete, laid in trenches as per specification complete in all respects.and Fixing RCC pipe 4" dia, including laying &amp; jointing in trenches</t>
  </si>
  <si>
    <t>Providing and Fixing GI pipe &amp; including specials complete: 1.5" dia (light)</t>
  </si>
  <si>
    <t>Providing and Fixing GI pipe &amp; including specials complete: 3/4" dia (light)</t>
  </si>
  <si>
    <t>Providing and Fixing oxidized gas cock : 1/2" dia</t>
  </si>
  <si>
    <t>P/L approved quality UPVC pipes for water supply and gas supply i/c fitting, cutting, jointing, jointing material making holes in walls and filling the same with 1:4 CSM, excavation and back filling. : 4" dia</t>
  </si>
  <si>
    <t>EXTERNAL WATER SUPPLY .</t>
  </si>
  <si>
    <t>Providing and Fixing GI pipe &amp; including specials complete 2" dia (light)</t>
  </si>
  <si>
    <t>Random rubble masonry in foundn. &amp; plinth in cement, sand mortar : Ratio 1:6.</t>
  </si>
  <si>
    <t>Providing and fixing superior quality plastic toilet paper holder.</t>
  </si>
  <si>
    <t>Providing and fixing superior quality plastic towel rail.</t>
  </si>
  <si>
    <t>Providing and Fixing cast iron (CI) floor trap approved quality including CI grating &amp; concrete chamber all round : 4"x3" (100 mm x 75 mm)</t>
  </si>
  <si>
    <t>Supply and Erection circuit breaker (imported) on sahl wood board complete : 2/5/15 Amp</t>
  </si>
  <si>
    <t>Estimated Cost</t>
  </si>
  <si>
    <t>Rs.10.00 (M)</t>
  </si>
  <si>
    <t>Rs. 0.2 (M)</t>
  </si>
  <si>
    <t>Time Limit</t>
  </si>
  <si>
    <t>10 Months</t>
  </si>
  <si>
    <t>E/ Money</t>
  </si>
  <si>
    <t>03-25-b</t>
  </si>
  <si>
    <t xml:space="preserve">06-03-b </t>
  </si>
  <si>
    <t>08-01-d-03</t>
  </si>
  <si>
    <t xml:space="preserve">06-26-a-02 </t>
  </si>
  <si>
    <t>06-07-a-03</t>
  </si>
  <si>
    <t>06-08-c</t>
  </si>
  <si>
    <t>08-03-d-03</t>
  </si>
  <si>
    <t>07-07-a-03</t>
  </si>
  <si>
    <t>12-04-b-02</t>
  </si>
  <si>
    <t>12-25-a</t>
  </si>
  <si>
    <t>03-18-a</t>
  </si>
  <si>
    <t>10-26-a-i</t>
  </si>
  <si>
    <t>10.-42</t>
  </si>
  <si>
    <t>10-41-b-02</t>
  </si>
  <si>
    <t xml:space="preserve">11-09-b </t>
  </si>
  <si>
    <t>10-55-d</t>
  </si>
  <si>
    <t>10.-52</t>
  </si>
  <si>
    <t>11-19-b</t>
  </si>
  <si>
    <t>06-05-h</t>
  </si>
  <si>
    <t xml:space="preserve">03.-57 </t>
  </si>
  <si>
    <t>12-01-a</t>
  </si>
  <si>
    <t>12-30-a</t>
  </si>
  <si>
    <t>09-25-b</t>
  </si>
  <si>
    <t>09-29-c</t>
  </si>
  <si>
    <t>12-35-a</t>
  </si>
  <si>
    <t>06-05-i</t>
  </si>
  <si>
    <t>10-15-d</t>
  </si>
  <si>
    <t xml:space="preserve">13-02-b-01 +13-02-b-02 </t>
  </si>
  <si>
    <t>13-02-a-01 +13-02-a-02</t>
  </si>
  <si>
    <t>09-20-a</t>
  </si>
  <si>
    <t>09-24-b</t>
  </si>
  <si>
    <t>12-26-b</t>
  </si>
  <si>
    <t>12-22-a-02</t>
  </si>
  <si>
    <t>11-21-b-02</t>
  </si>
  <si>
    <t xml:space="preserve">13-02-b-02 </t>
  </si>
  <si>
    <t xml:space="preserve">13-03-a-01 + 13-03-a-02 </t>
  </si>
  <si>
    <t>25.-31</t>
  </si>
  <si>
    <t>12-64-a-01</t>
  </si>
  <si>
    <t>13-25-b</t>
  </si>
  <si>
    <t>14-03-b</t>
  </si>
  <si>
    <t>14-01-b</t>
  </si>
  <si>
    <t>14-02-b.</t>
  </si>
  <si>
    <t>14-10-b</t>
  </si>
  <si>
    <t>14-05-a-05</t>
  </si>
  <si>
    <t>14-05-a-02</t>
  </si>
  <si>
    <t>14-17-c</t>
  </si>
  <si>
    <t>14-17-a</t>
  </si>
  <si>
    <t>14-20-b</t>
  </si>
  <si>
    <t>14-20-c</t>
  </si>
  <si>
    <t>14-20-a</t>
  </si>
  <si>
    <t>14-22-a</t>
  </si>
  <si>
    <t>14-24-a</t>
  </si>
  <si>
    <t>14-26-b</t>
  </si>
  <si>
    <t>14-27-b</t>
  </si>
  <si>
    <t>14-28-g</t>
  </si>
  <si>
    <t>14-31-b</t>
  </si>
  <si>
    <t>14-55-f</t>
  </si>
  <si>
    <t>14-55-e</t>
  </si>
  <si>
    <t>14-06-a</t>
  </si>
  <si>
    <t>23-10.</t>
  </si>
  <si>
    <t>23-11</t>
  </si>
  <si>
    <t>23-07.</t>
  </si>
  <si>
    <t>15-05-a</t>
  </si>
  <si>
    <t>15-47-b</t>
  </si>
  <si>
    <t>15-02-a</t>
  </si>
  <si>
    <t>15-47-d-05</t>
  </si>
  <si>
    <t>15-61-a</t>
  </si>
  <si>
    <t>15-70-c</t>
  </si>
  <si>
    <t>15-11-b-07</t>
  </si>
  <si>
    <t>15-11-b-12</t>
  </si>
  <si>
    <t>15-12-b</t>
  </si>
  <si>
    <t>15-13</t>
  </si>
  <si>
    <t>15-26-a</t>
  </si>
  <si>
    <t>15-37</t>
  </si>
  <si>
    <t>15-70-a</t>
  </si>
  <si>
    <t>15-70-b</t>
  </si>
  <si>
    <t>15-95-b</t>
  </si>
  <si>
    <t>15-105-b</t>
  </si>
  <si>
    <t>15-38.</t>
  </si>
  <si>
    <t>14-55-a</t>
  </si>
  <si>
    <t>14-55-b</t>
  </si>
  <si>
    <t>14-56-c</t>
  </si>
  <si>
    <t>14-141-b</t>
  </si>
  <si>
    <t>MRS 2020</t>
  </si>
</sst>
</file>

<file path=xl/styles.xml><?xml version="1.0" encoding="utf-8"?>
<styleSheet xmlns="http://schemas.openxmlformats.org/spreadsheetml/2006/main">
  <numFmts count="2">
    <numFmt numFmtId="164" formatCode="&quot;Rs.&quot;#,##0&quot;/-&quot;"/>
    <numFmt numFmtId="165" formatCode="&quot;Rs.&quot;#,##0.00"/>
  </numFmts>
  <fonts count="24">
    <font>
      <sz val="11"/>
      <color theme="1"/>
      <name val="Calibri"/>
      <family val="2"/>
      <scheme val="minor"/>
    </font>
    <font>
      <sz val="11"/>
      <color theme="1"/>
      <name val="Book Antiqua"/>
      <family val="1"/>
    </font>
    <font>
      <b/>
      <sz val="11"/>
      <color theme="1"/>
      <name val="Book Antiqua"/>
      <family val="1"/>
    </font>
    <font>
      <sz val="11"/>
      <name val="Book Antiqua"/>
      <family val="1"/>
    </font>
    <font>
      <sz val="12"/>
      <color theme="1"/>
      <name val="Book Antiqua"/>
      <family val="1"/>
    </font>
    <font>
      <b/>
      <u/>
      <sz val="12"/>
      <name val="Book Antiqua"/>
      <family val="1"/>
    </font>
    <font>
      <sz val="11"/>
      <color rgb="FFFF0000"/>
      <name val="Calibri"/>
      <family val="2"/>
      <scheme val="minor"/>
    </font>
    <font>
      <sz val="11"/>
      <color rgb="FFFF0000"/>
      <name val="Book Antiqua"/>
      <family val="1"/>
    </font>
    <font>
      <sz val="11"/>
      <name val="Calibri"/>
      <family val="2"/>
      <scheme val="minor"/>
    </font>
    <font>
      <b/>
      <u/>
      <sz val="11"/>
      <name val="Book Antiqua"/>
      <family val="1"/>
    </font>
    <font>
      <sz val="11"/>
      <color theme="0"/>
      <name val="Book Antiqua"/>
      <family val="1"/>
    </font>
    <font>
      <b/>
      <sz val="11"/>
      <name val="Book Antiqua"/>
      <family val="1"/>
    </font>
    <font>
      <b/>
      <sz val="11"/>
      <color rgb="FFFF0000"/>
      <name val="Calibri"/>
      <family val="2"/>
      <scheme val="minor"/>
    </font>
    <font>
      <b/>
      <u/>
      <sz val="11"/>
      <color theme="1"/>
      <name val="Book Antiqua"/>
      <family val="1"/>
    </font>
    <font>
      <u/>
      <sz val="11"/>
      <name val="Book Antiqua"/>
      <family val="1"/>
    </font>
    <font>
      <b/>
      <u/>
      <sz val="10"/>
      <name val="Book Antiqua"/>
      <family val="1"/>
    </font>
    <font>
      <sz val="10"/>
      <name val="Book Antiqua"/>
      <family val="1"/>
    </font>
    <font>
      <sz val="10"/>
      <color theme="1"/>
      <name val="Book Antiqua"/>
      <family val="1"/>
    </font>
    <font>
      <sz val="10"/>
      <color theme="1"/>
      <name val="Calibri"/>
      <family val="2"/>
      <scheme val="minor"/>
    </font>
    <font>
      <b/>
      <u/>
      <sz val="8"/>
      <name val="Book Antiqua"/>
      <family val="1"/>
    </font>
    <font>
      <u/>
      <sz val="8"/>
      <name val="Book Antiqua"/>
      <family val="1"/>
    </font>
    <font>
      <sz val="8"/>
      <name val="Book Antiqua"/>
      <family val="1"/>
    </font>
    <font>
      <sz val="8"/>
      <color theme="1"/>
      <name val="Book Antiqua"/>
      <family val="1"/>
    </font>
    <font>
      <sz val="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3" fillId="0" borderId="0" xfId="0" applyFont="1"/>
    <xf numFmtId="0" fontId="4" fillId="0" borderId="0" xfId="0" applyFont="1" applyAlignment="1">
      <alignment horizontal="center" vertical="center"/>
    </xf>
    <xf numFmtId="0" fontId="4" fillId="0" borderId="0" xfId="0" applyFont="1" applyAlignment="1">
      <alignment horizontal="center"/>
    </xf>
    <xf numFmtId="0" fontId="7" fillId="0" borderId="0" xfId="0" applyFont="1"/>
    <xf numFmtId="0" fontId="6" fillId="0" borderId="0" xfId="0" applyFont="1"/>
    <xf numFmtId="0" fontId="8" fillId="0" borderId="0" xfId="0" applyFont="1"/>
    <xf numFmtId="0" fontId="6" fillId="0" borderId="0" xfId="0" applyFont="1" applyAlignment="1">
      <alignment vertical="center"/>
    </xf>
    <xf numFmtId="0" fontId="6" fillId="0" borderId="0" xfId="0" applyFont="1" applyAlignment="1">
      <alignment vertical="top"/>
    </xf>
    <xf numFmtId="0" fontId="8" fillId="0" borderId="0" xfId="0" applyFont="1" applyAlignment="1">
      <alignment vertical="center"/>
    </xf>
    <xf numFmtId="0" fontId="12" fillId="0" borderId="0" xfId="0" applyFont="1" applyAlignment="1">
      <alignment vertical="center"/>
    </xf>
    <xf numFmtId="0" fontId="1" fillId="0" borderId="0" xfId="0" applyFont="1" applyAlignment="1">
      <alignment horizontal="center"/>
    </xf>
    <xf numFmtId="0" fontId="0" fillId="0" borderId="0" xfId="0" applyFont="1"/>
    <xf numFmtId="0" fontId="0" fillId="0" borderId="0" xfId="0" applyAlignment="1">
      <alignment horizontal="center"/>
    </xf>
    <xf numFmtId="0" fontId="0" fillId="0" borderId="0" xfId="0" applyAlignment="1">
      <alignment vertical="center"/>
    </xf>
    <xf numFmtId="0" fontId="9" fillId="0" borderId="0" xfId="0" applyFont="1" applyAlignment="1">
      <alignment horizontal="center" wrapText="1"/>
    </xf>
    <xf numFmtId="0" fontId="14" fillId="0" borderId="0" xfId="0" applyFont="1" applyAlignment="1">
      <alignment horizontal="center" vertical="center" wrapText="1"/>
    </xf>
    <xf numFmtId="0" fontId="9" fillId="0" borderId="0" xfId="0" applyFont="1" applyAlignment="1">
      <alignment wrapText="1"/>
    </xf>
    <xf numFmtId="0" fontId="9" fillId="0" borderId="1" xfId="0" applyFont="1" applyBorder="1" applyAlignment="1">
      <alignment horizontal="center"/>
    </xf>
    <xf numFmtId="0" fontId="9" fillId="0" borderId="1" xfId="0" applyFont="1" applyBorder="1" applyAlignment="1">
      <alignment horizontal="center" vertical="center" wrapText="1"/>
    </xf>
    <xf numFmtId="0" fontId="1"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2"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8" fillId="0" borderId="1" xfId="0" applyFont="1" applyBorder="1"/>
    <xf numFmtId="2" fontId="3" fillId="0" borderId="1" xfId="0" applyNumberFormat="1" applyFont="1" applyBorder="1" applyAlignment="1">
      <alignment vertical="center"/>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0" fontId="9" fillId="0" borderId="1" xfId="0" applyFont="1" applyFill="1" applyBorder="1" applyAlignment="1">
      <alignment horizontal="left" vertical="center" wrapText="1"/>
    </xf>
    <xf numFmtId="164" fontId="10"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2" fontId="11"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0" fillId="0" borderId="1" xfId="0" applyFont="1" applyBorder="1"/>
    <xf numFmtId="164" fontId="3" fillId="0" borderId="1" xfId="0" applyNumberFormat="1" applyFont="1" applyFill="1" applyBorder="1" applyAlignment="1">
      <alignment horizontal="center"/>
    </xf>
    <xf numFmtId="164" fontId="2" fillId="0" borderId="1" xfId="0" applyNumberFormat="1" applyFont="1" applyBorder="1" applyAlignment="1">
      <alignment horizontal="center"/>
    </xf>
    <xf numFmtId="0" fontId="0" fillId="0" borderId="0" xfId="0" applyFont="1" applyBorder="1"/>
    <xf numFmtId="0" fontId="0" fillId="0" borderId="0" xfId="0" applyFont="1" applyBorder="1" applyAlignment="1">
      <alignment vertical="center"/>
    </xf>
    <xf numFmtId="0" fontId="8" fillId="0" borderId="0" xfId="0" applyFont="1" applyBorder="1"/>
    <xf numFmtId="0" fontId="0" fillId="0" borderId="0" xfId="0" applyFont="1" applyBorder="1" applyAlignment="1">
      <alignment horizontal="center"/>
    </xf>
    <xf numFmtId="0" fontId="1" fillId="0" borderId="0" xfId="0" applyFont="1" applyBorder="1" applyAlignment="1">
      <alignment vertical="center"/>
    </xf>
    <xf numFmtId="0" fontId="1" fillId="0" borderId="0" xfId="0" applyFont="1" applyBorder="1"/>
    <xf numFmtId="164" fontId="0" fillId="0" borderId="0" xfId="0" applyNumberFormat="1"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Border="1" applyAlignment="1">
      <alignment horizontal="center"/>
    </xf>
    <xf numFmtId="0" fontId="3" fillId="0" borderId="0" xfId="0" applyFont="1" applyBorder="1"/>
    <xf numFmtId="0" fontId="1" fillId="0" borderId="0" xfId="0" applyFont="1" applyBorder="1" applyAlignment="1">
      <alignment horizontal="center"/>
    </xf>
    <xf numFmtId="0" fontId="9" fillId="0" borderId="0" xfId="0" applyFont="1" applyAlignment="1">
      <alignment horizontal="left" wrapText="1"/>
    </xf>
    <xf numFmtId="0" fontId="2" fillId="0" borderId="0" xfId="0" applyFont="1" applyBorder="1" applyAlignment="1">
      <alignment horizontal="center"/>
    </xf>
    <xf numFmtId="0" fontId="0" fillId="0" borderId="0" xfId="0" applyBorder="1" applyAlignment="1">
      <alignment horizontal="center"/>
    </xf>
    <xf numFmtId="0" fontId="5" fillId="0" borderId="0" xfId="0" applyFont="1" applyAlignment="1">
      <alignment horizontal="left" wrapText="1"/>
    </xf>
    <xf numFmtId="0" fontId="5" fillId="0" borderId="0" xfId="0" applyFont="1" applyAlignment="1">
      <alignment horizontal="center" wrapText="1"/>
    </xf>
    <xf numFmtId="0" fontId="1" fillId="0" borderId="1" xfId="0" applyFont="1" applyBorder="1" applyAlignment="1">
      <alignment horizontal="center"/>
    </xf>
    <xf numFmtId="0" fontId="13" fillId="0" borderId="1" xfId="0" applyFont="1" applyBorder="1" applyAlignment="1">
      <alignment horizontal="left" vertical="center" wrapText="1"/>
    </xf>
    <xf numFmtId="0" fontId="11" fillId="0" borderId="1" xfId="0" applyFont="1" applyFill="1" applyBorder="1" applyAlignment="1">
      <alignment horizontal="right" vertical="center" wrapText="1"/>
    </xf>
    <xf numFmtId="0" fontId="9" fillId="0" borderId="1"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horizontal="left" wrapText="1"/>
    </xf>
    <xf numFmtId="0" fontId="19" fillId="0" borderId="0" xfId="0" applyFont="1" applyAlignment="1">
      <alignment horizontal="center" wrapText="1"/>
    </xf>
    <xf numFmtId="0" fontId="20" fillId="0" borderId="0" xfId="0" applyFont="1" applyAlignment="1">
      <alignment horizontal="center" vertical="center" wrapText="1"/>
    </xf>
    <xf numFmtId="0" fontId="19"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Fill="1" applyBorder="1" applyAlignment="1">
      <alignment horizontal="left" vertical="center" wrapText="1"/>
    </xf>
    <xf numFmtId="17" fontId="21" fillId="0" borderId="1" xfId="0" applyNumberFormat="1" applyFont="1" applyFill="1" applyBorder="1" applyAlignment="1">
      <alignment horizontal="left" vertical="center" wrapText="1"/>
    </xf>
    <xf numFmtId="0" fontId="22"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23" fillId="0" borderId="0" xfId="0" applyFont="1" applyBorder="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15" fillId="0" borderId="1" xfId="0" applyFont="1" applyBorder="1" applyAlignment="1">
      <alignment horizont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65" fontId="16" fillId="0" borderId="1" xfId="0" applyNumberFormat="1" applyFont="1" applyBorder="1" applyAlignment="1">
      <alignment horizontal="center" vertical="center"/>
    </xf>
    <xf numFmtId="165" fontId="16" fillId="0" borderId="1" xfId="0" applyNumberFormat="1" applyFont="1" applyBorder="1" applyAlignment="1">
      <alignment vertical="center"/>
    </xf>
    <xf numFmtId="0" fontId="17" fillId="0" borderId="1" xfId="0" applyFont="1" applyBorder="1" applyAlignment="1">
      <alignment horizontal="center" vertical="center"/>
    </xf>
    <xf numFmtId="4" fontId="17" fillId="0" borderId="1" xfId="0" applyNumberFormat="1" applyFont="1" applyBorder="1" applyAlignment="1">
      <alignment horizontal="center" vertical="center"/>
    </xf>
    <xf numFmtId="0" fontId="18" fillId="0" borderId="0" xfId="0" applyFont="1" applyBorder="1"/>
    <xf numFmtId="0" fontId="17" fillId="0" borderId="0" xfId="0" applyFont="1" applyBorder="1"/>
    <xf numFmtId="0" fontId="1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5"/>
  <sheetViews>
    <sheetView tabSelected="1" topLeftCell="A103" workbookViewId="0">
      <selection activeCell="C122" sqref="C122"/>
    </sheetView>
  </sheetViews>
  <sheetFormatPr defaultRowHeight="15"/>
  <cols>
    <col min="2" max="2" width="31.140625" style="15" customWidth="1"/>
    <col min="3" max="3" width="8.5703125" style="79" customWidth="1"/>
    <col min="4" max="4" width="5.7109375" customWidth="1"/>
    <col min="5" max="5" width="12" style="90" customWidth="1"/>
    <col min="6" max="6" width="9" style="7" customWidth="1"/>
    <col min="7" max="7" width="15.85546875" style="14" customWidth="1"/>
  </cols>
  <sheetData>
    <row r="1" spans="1:7" s="1" customFormat="1" ht="33" customHeight="1">
      <c r="A1" s="3" t="s">
        <v>0</v>
      </c>
      <c r="B1" s="61" t="s">
        <v>20</v>
      </c>
      <c r="C1" s="61"/>
      <c r="D1" s="61"/>
      <c r="E1" s="61"/>
      <c r="F1" s="61"/>
      <c r="G1" s="61"/>
    </row>
    <row r="2" spans="1:7" s="1" customFormat="1" ht="23.25" customHeight="1">
      <c r="A2" s="4"/>
      <c r="B2" s="62" t="s">
        <v>12</v>
      </c>
      <c r="C2" s="62"/>
      <c r="D2" s="62"/>
      <c r="E2" s="62"/>
      <c r="F2" s="62"/>
      <c r="G2" s="62"/>
    </row>
    <row r="3" spans="1:7" s="1" customFormat="1" ht="18.75" customHeight="1">
      <c r="A3" s="12"/>
      <c r="B3" s="16"/>
      <c r="C3" s="69"/>
      <c r="D3" s="18"/>
      <c r="E3" s="58" t="s">
        <v>118</v>
      </c>
      <c r="F3" s="58"/>
      <c r="G3" s="16" t="s">
        <v>119</v>
      </c>
    </row>
    <row r="4" spans="1:7" s="1" customFormat="1" ht="18.75" customHeight="1">
      <c r="A4" s="12"/>
      <c r="B4" s="16"/>
      <c r="C4" s="69"/>
      <c r="D4" s="18"/>
      <c r="E4" s="58" t="s">
        <v>123</v>
      </c>
      <c r="F4" s="58"/>
      <c r="G4" s="16" t="s">
        <v>120</v>
      </c>
    </row>
    <row r="5" spans="1:7" s="1" customFormat="1" ht="19.5" customHeight="1">
      <c r="A5" s="12"/>
      <c r="B5" s="17"/>
      <c r="C5" s="70"/>
      <c r="D5" s="18"/>
      <c r="E5" s="58" t="s">
        <v>121</v>
      </c>
      <c r="F5" s="58"/>
      <c r="G5" s="16" t="s">
        <v>122</v>
      </c>
    </row>
    <row r="6" spans="1:7" s="1" customFormat="1" ht="16.5">
      <c r="A6" s="19" t="s">
        <v>2</v>
      </c>
      <c r="B6" s="20" t="s">
        <v>3</v>
      </c>
      <c r="C6" s="71" t="s">
        <v>207</v>
      </c>
      <c r="D6" s="19" t="s">
        <v>4</v>
      </c>
      <c r="E6" s="80" t="s">
        <v>5</v>
      </c>
      <c r="F6" s="19" t="s">
        <v>6</v>
      </c>
      <c r="G6" s="19" t="s">
        <v>7</v>
      </c>
    </row>
    <row r="7" spans="1:7" s="5" customFormat="1" ht="48" customHeight="1">
      <c r="A7" s="22">
        <v>1</v>
      </c>
      <c r="B7" s="23" t="s">
        <v>21</v>
      </c>
      <c r="C7" s="72" t="s">
        <v>124</v>
      </c>
      <c r="D7" s="24" t="s">
        <v>8</v>
      </c>
      <c r="E7" s="81">
        <v>243.88</v>
      </c>
      <c r="F7" s="24">
        <v>131.83000000000001</v>
      </c>
      <c r="G7" s="25">
        <f>E7*F7</f>
        <v>32150.700400000002</v>
      </c>
    </row>
    <row r="8" spans="1:7" s="2" customFormat="1" ht="84" customHeight="1">
      <c r="A8" s="22">
        <v>2</v>
      </c>
      <c r="B8" s="23" t="s">
        <v>22</v>
      </c>
      <c r="C8" s="72" t="s">
        <v>125</v>
      </c>
      <c r="D8" s="24" t="s">
        <v>8</v>
      </c>
      <c r="E8" s="81">
        <v>4973.99</v>
      </c>
      <c r="F8" s="24">
        <v>14.6</v>
      </c>
      <c r="G8" s="25">
        <f>E8*F8</f>
        <v>72620.254000000001</v>
      </c>
    </row>
    <row r="9" spans="1:7" s="5" customFormat="1" ht="68.25" customHeight="1">
      <c r="A9" s="22">
        <v>3</v>
      </c>
      <c r="B9" s="23" t="s">
        <v>113</v>
      </c>
      <c r="C9" s="72" t="s">
        <v>126</v>
      </c>
      <c r="D9" s="24" t="s">
        <v>8</v>
      </c>
      <c r="E9" s="81">
        <v>6683.45</v>
      </c>
      <c r="F9" s="24">
        <v>56.99</v>
      </c>
      <c r="G9" s="25">
        <f>E9*F9</f>
        <v>380889.81550000003</v>
      </c>
    </row>
    <row r="10" spans="1:7" s="7" customFormat="1" ht="70.5" customHeight="1">
      <c r="A10" s="27">
        <v>4</v>
      </c>
      <c r="B10" s="28" t="s">
        <v>23</v>
      </c>
      <c r="C10" s="73" t="s">
        <v>127</v>
      </c>
      <c r="D10" s="29" t="s">
        <v>9</v>
      </c>
      <c r="E10" s="82">
        <v>895.88</v>
      </c>
      <c r="F10" s="30">
        <v>15.1</v>
      </c>
      <c r="G10" s="31">
        <f>E10*F10</f>
        <v>13527.788</v>
      </c>
    </row>
    <row r="11" spans="1:7" s="7" customFormat="1" ht="69" customHeight="1">
      <c r="A11" s="27">
        <v>5</v>
      </c>
      <c r="B11" s="28" t="s">
        <v>24</v>
      </c>
      <c r="C11" s="73" t="s">
        <v>128</v>
      </c>
      <c r="D11" s="29" t="s">
        <v>8</v>
      </c>
      <c r="E11" s="83">
        <v>9203.68</v>
      </c>
      <c r="F11" s="33">
        <v>27.18</v>
      </c>
      <c r="G11" s="31">
        <f>E11*F11</f>
        <v>250156.02240000002</v>
      </c>
    </row>
    <row r="12" spans="1:7" s="7" customFormat="1" ht="74.25" customHeight="1">
      <c r="A12" s="27">
        <v>6</v>
      </c>
      <c r="B12" s="28" t="s">
        <v>25</v>
      </c>
      <c r="C12" s="73" t="s">
        <v>129</v>
      </c>
      <c r="D12" s="29" t="s">
        <v>11</v>
      </c>
      <c r="E12" s="83">
        <v>141789.79999999999</v>
      </c>
      <c r="F12" s="33">
        <v>3.2</v>
      </c>
      <c r="G12" s="31">
        <f t="shared" ref="G12:G16" si="0">E12*F12</f>
        <v>453727.36</v>
      </c>
    </row>
    <row r="13" spans="1:7" s="7" customFormat="1" ht="54" customHeight="1">
      <c r="A13" s="27">
        <v>7</v>
      </c>
      <c r="B13" s="28" t="s">
        <v>26</v>
      </c>
      <c r="C13" s="73" t="s">
        <v>130</v>
      </c>
      <c r="D13" s="29" t="s">
        <v>8</v>
      </c>
      <c r="E13" s="83">
        <v>7007.91</v>
      </c>
      <c r="F13" s="33">
        <v>32.21</v>
      </c>
      <c r="G13" s="31">
        <f>E13*F13</f>
        <v>225724.78109999999</v>
      </c>
    </row>
    <row r="14" spans="1:7" s="7" customFormat="1" ht="57.75" customHeight="1">
      <c r="A14" s="27">
        <v>8</v>
      </c>
      <c r="B14" s="28" t="s">
        <v>27</v>
      </c>
      <c r="C14" s="73" t="s">
        <v>131</v>
      </c>
      <c r="D14" s="29" t="s">
        <v>8</v>
      </c>
      <c r="E14" s="83">
        <v>9657.77</v>
      </c>
      <c r="F14" s="33">
        <v>19.32</v>
      </c>
      <c r="G14" s="31">
        <f>E14*F14</f>
        <v>186588.1164</v>
      </c>
    </row>
    <row r="15" spans="1:7" s="6" customFormat="1" ht="58.5" customHeight="1">
      <c r="A15" s="27">
        <v>9</v>
      </c>
      <c r="B15" s="28" t="s">
        <v>28</v>
      </c>
      <c r="C15" s="73" t="s">
        <v>128</v>
      </c>
      <c r="D15" s="29" t="s">
        <v>8</v>
      </c>
      <c r="E15" s="83">
        <v>9203.68</v>
      </c>
      <c r="F15" s="33">
        <v>34.92</v>
      </c>
      <c r="G15" s="31">
        <f t="shared" si="0"/>
        <v>321392.50560000003</v>
      </c>
    </row>
    <row r="16" spans="1:7" s="6" customFormat="1" ht="84.75" customHeight="1">
      <c r="A16" s="27">
        <v>10</v>
      </c>
      <c r="B16" s="28" t="s">
        <v>25</v>
      </c>
      <c r="C16" s="73" t="s">
        <v>129</v>
      </c>
      <c r="D16" s="29" t="s">
        <v>11</v>
      </c>
      <c r="E16" s="83">
        <v>141789.79999999999</v>
      </c>
      <c r="F16" s="33">
        <v>4.24</v>
      </c>
      <c r="G16" s="31">
        <f t="shared" si="0"/>
        <v>601188.75199999998</v>
      </c>
    </row>
    <row r="17" spans="1:7" s="6" customFormat="1" ht="69.75" customHeight="1">
      <c r="A17" s="27">
        <v>11</v>
      </c>
      <c r="B17" s="28" t="s">
        <v>29</v>
      </c>
      <c r="C17" s="73" t="s">
        <v>132</v>
      </c>
      <c r="D17" s="29" t="s">
        <v>9</v>
      </c>
      <c r="E17" s="83">
        <v>8487.86</v>
      </c>
      <c r="F17" s="33">
        <v>129.22999999999999</v>
      </c>
      <c r="G17" s="31">
        <f t="shared" ref="G17:G21" si="1">E17*F17</f>
        <v>1096886.1477999999</v>
      </c>
    </row>
    <row r="18" spans="1:7" s="6" customFormat="1" ht="66" customHeight="1">
      <c r="A18" s="27">
        <v>12</v>
      </c>
      <c r="B18" s="28" t="s">
        <v>30</v>
      </c>
      <c r="C18" s="74">
        <v>22981</v>
      </c>
      <c r="D18" s="29" t="s">
        <v>9</v>
      </c>
      <c r="E18" s="83">
        <v>2917.07</v>
      </c>
      <c r="F18" s="33">
        <v>19.52</v>
      </c>
      <c r="G18" s="31">
        <f t="shared" si="1"/>
        <v>56941.206400000003</v>
      </c>
    </row>
    <row r="19" spans="1:7" s="6" customFormat="1" ht="63.75" customHeight="1">
      <c r="A19" s="27">
        <v>13</v>
      </c>
      <c r="B19" s="28" t="s">
        <v>31</v>
      </c>
      <c r="C19" s="73" t="s">
        <v>133</v>
      </c>
      <c r="D19" s="29" t="s">
        <v>9</v>
      </c>
      <c r="E19" s="83">
        <v>4244.01</v>
      </c>
      <c r="F19" s="33">
        <v>13.38</v>
      </c>
      <c r="G19" s="31">
        <f t="shared" si="1"/>
        <v>56784.853800000004</v>
      </c>
    </row>
    <row r="20" spans="1:7" s="6" customFormat="1" ht="57" customHeight="1">
      <c r="A20" s="27">
        <v>14</v>
      </c>
      <c r="B20" s="28" t="s">
        <v>32</v>
      </c>
      <c r="C20" s="73" t="s">
        <v>134</v>
      </c>
      <c r="D20" s="29" t="s">
        <v>8</v>
      </c>
      <c r="E20" s="83">
        <v>77.66</v>
      </c>
      <c r="F20" s="33">
        <v>34.43</v>
      </c>
      <c r="G20" s="31">
        <f>E20*F20</f>
        <v>2673.8337999999999</v>
      </c>
    </row>
    <row r="21" spans="1:7" s="6" customFormat="1" ht="82.5" customHeight="1">
      <c r="A21" s="27">
        <v>15</v>
      </c>
      <c r="B21" s="28" t="s">
        <v>33</v>
      </c>
      <c r="C21" s="73" t="s">
        <v>135</v>
      </c>
      <c r="D21" s="29" t="s">
        <v>9</v>
      </c>
      <c r="E21" s="83">
        <v>1531.97</v>
      </c>
      <c r="F21" s="33">
        <v>49.81</v>
      </c>
      <c r="G21" s="31">
        <f t="shared" si="1"/>
        <v>76307.425700000007</v>
      </c>
    </row>
    <row r="22" spans="1:7" s="7" customFormat="1" ht="203.25" customHeight="1">
      <c r="A22" s="27">
        <v>16</v>
      </c>
      <c r="B22" s="28" t="s">
        <v>34</v>
      </c>
      <c r="C22" s="73" t="s">
        <v>136</v>
      </c>
      <c r="D22" s="29" t="s">
        <v>9</v>
      </c>
      <c r="E22" s="83">
        <v>2003.51</v>
      </c>
      <c r="F22" s="33">
        <v>49.81</v>
      </c>
      <c r="G22" s="31">
        <f>E22*F22</f>
        <v>99794.833100000003</v>
      </c>
    </row>
    <row r="23" spans="1:7" s="7" customFormat="1" ht="71.25" customHeight="1">
      <c r="A23" s="27">
        <v>17</v>
      </c>
      <c r="B23" s="28" t="s">
        <v>35</v>
      </c>
      <c r="C23" s="73" t="s">
        <v>137</v>
      </c>
      <c r="D23" s="29" t="s">
        <v>9</v>
      </c>
      <c r="E23" s="83">
        <v>1178.71</v>
      </c>
      <c r="F23" s="33">
        <v>24.16</v>
      </c>
      <c r="G23" s="31">
        <f>E23*F23</f>
        <v>28477.633600000001</v>
      </c>
    </row>
    <row r="24" spans="1:7" s="6" customFormat="1" ht="45" customHeight="1">
      <c r="A24" s="27">
        <v>18</v>
      </c>
      <c r="B24" s="28" t="s">
        <v>36</v>
      </c>
      <c r="C24" s="73" t="s">
        <v>138</v>
      </c>
      <c r="D24" s="29" t="s">
        <v>9</v>
      </c>
      <c r="E24" s="83">
        <v>286.75</v>
      </c>
      <c r="F24" s="33">
        <v>250.56</v>
      </c>
      <c r="G24" s="31">
        <f t="shared" ref="G24" si="2">E24*F24</f>
        <v>71848.08</v>
      </c>
    </row>
    <row r="25" spans="1:7" s="6" customFormat="1" ht="42" customHeight="1">
      <c r="A25" s="27">
        <v>19</v>
      </c>
      <c r="B25" s="28" t="s">
        <v>37</v>
      </c>
      <c r="C25" s="73" t="s">
        <v>139</v>
      </c>
      <c r="D25" s="29" t="s">
        <v>9</v>
      </c>
      <c r="E25" s="83">
        <v>3819.07</v>
      </c>
      <c r="F25" s="33">
        <v>44.61</v>
      </c>
      <c r="G25" s="31">
        <f t="shared" ref="G25:G44" si="3">E25*F25</f>
        <v>170368.7127</v>
      </c>
    </row>
    <row r="26" spans="1:7" s="6" customFormat="1" ht="102" customHeight="1">
      <c r="A26" s="27">
        <v>20</v>
      </c>
      <c r="B26" s="28" t="s">
        <v>38</v>
      </c>
      <c r="C26" s="74" t="s">
        <v>140</v>
      </c>
      <c r="D26" s="29" t="s">
        <v>9</v>
      </c>
      <c r="E26" s="83">
        <v>1074.6300000000001</v>
      </c>
      <c r="F26" s="33">
        <v>178.44</v>
      </c>
      <c r="G26" s="31">
        <f t="shared" si="3"/>
        <v>191756.97720000002</v>
      </c>
    </row>
    <row r="27" spans="1:7" s="8" customFormat="1" ht="68.25" customHeight="1">
      <c r="A27" s="27">
        <v>21</v>
      </c>
      <c r="B27" s="28" t="s">
        <v>39</v>
      </c>
      <c r="C27" s="73" t="s">
        <v>141</v>
      </c>
      <c r="D27" s="29" t="s">
        <v>9</v>
      </c>
      <c r="E27" s="83">
        <v>263.81</v>
      </c>
      <c r="F27" s="33">
        <v>557.62</v>
      </c>
      <c r="G27" s="31">
        <f t="shared" si="3"/>
        <v>147105.7322</v>
      </c>
    </row>
    <row r="28" spans="1:7" s="9" customFormat="1" ht="70.5" customHeight="1">
      <c r="A28" s="27">
        <v>22</v>
      </c>
      <c r="B28" s="28" t="s">
        <v>40</v>
      </c>
      <c r="C28" s="73" t="s">
        <v>142</v>
      </c>
      <c r="D28" s="29" t="s">
        <v>8</v>
      </c>
      <c r="E28" s="83">
        <v>6626.8</v>
      </c>
      <c r="F28" s="33">
        <v>5.95</v>
      </c>
      <c r="G28" s="31">
        <f t="shared" si="3"/>
        <v>39429.46</v>
      </c>
    </row>
    <row r="29" spans="1:7" s="8" customFormat="1" ht="47.25" customHeight="1">
      <c r="A29" s="27">
        <v>23</v>
      </c>
      <c r="B29" s="28" t="s">
        <v>41</v>
      </c>
      <c r="C29" s="73" t="s">
        <v>143</v>
      </c>
      <c r="D29" s="29" t="s">
        <v>9</v>
      </c>
      <c r="E29" s="83">
        <v>31.22</v>
      </c>
      <c r="F29" s="33">
        <v>111.52</v>
      </c>
      <c r="G29" s="31">
        <f t="shared" si="3"/>
        <v>3481.6543999999999</v>
      </c>
    </row>
    <row r="30" spans="1:7" s="8" customFormat="1" ht="73.5" customHeight="1">
      <c r="A30" s="27">
        <v>24</v>
      </c>
      <c r="B30" s="28" t="s">
        <v>42</v>
      </c>
      <c r="C30" s="73" t="s">
        <v>144</v>
      </c>
      <c r="D30" s="29" t="s">
        <v>8</v>
      </c>
      <c r="E30" s="83">
        <v>279313.44</v>
      </c>
      <c r="F30" s="33">
        <v>2.5299999999999998</v>
      </c>
      <c r="G30" s="31">
        <f t="shared" si="3"/>
        <v>706663.00319999992</v>
      </c>
    </row>
    <row r="31" spans="1:7" s="8" customFormat="1" ht="69" customHeight="1">
      <c r="A31" s="27">
        <v>25</v>
      </c>
      <c r="B31" s="28" t="s">
        <v>43</v>
      </c>
      <c r="C31" s="73" t="s">
        <v>145</v>
      </c>
      <c r="D31" s="29" t="s">
        <v>9</v>
      </c>
      <c r="E31" s="83">
        <v>7177.92</v>
      </c>
      <c r="F31" s="33">
        <v>18.12</v>
      </c>
      <c r="G31" s="31">
        <f t="shared" si="3"/>
        <v>130063.91040000001</v>
      </c>
    </row>
    <row r="32" spans="1:7" s="8" customFormat="1" ht="60.75" customHeight="1">
      <c r="A32" s="27">
        <v>26</v>
      </c>
      <c r="B32" s="28" t="s">
        <v>44</v>
      </c>
      <c r="C32" s="73" t="s">
        <v>146</v>
      </c>
      <c r="D32" s="29" t="s">
        <v>9</v>
      </c>
      <c r="E32" s="83">
        <v>2279.41</v>
      </c>
      <c r="F32" s="33">
        <v>120.82</v>
      </c>
      <c r="G32" s="31">
        <f t="shared" si="3"/>
        <v>275398.31619999994</v>
      </c>
    </row>
    <row r="33" spans="1:7" s="8" customFormat="1" ht="66" customHeight="1">
      <c r="A33" s="27">
        <v>27</v>
      </c>
      <c r="B33" s="28" t="s">
        <v>45</v>
      </c>
      <c r="C33" s="73" t="s">
        <v>147</v>
      </c>
      <c r="D33" s="29" t="s">
        <v>10</v>
      </c>
      <c r="E33" s="83">
        <v>2972.75</v>
      </c>
      <c r="F33" s="33">
        <v>53.33</v>
      </c>
      <c r="G33" s="31">
        <f t="shared" si="3"/>
        <v>158536.75750000001</v>
      </c>
    </row>
    <row r="34" spans="1:7" s="8" customFormat="1" ht="86.25" customHeight="1">
      <c r="A34" s="27">
        <v>28</v>
      </c>
      <c r="B34" s="28" t="s">
        <v>46</v>
      </c>
      <c r="C34" s="73" t="s">
        <v>148</v>
      </c>
      <c r="D34" s="29" t="s">
        <v>10</v>
      </c>
      <c r="E34" s="83">
        <v>1700.44</v>
      </c>
      <c r="F34" s="33">
        <v>55</v>
      </c>
      <c r="G34" s="31">
        <f t="shared" si="3"/>
        <v>93524.2</v>
      </c>
    </row>
    <row r="35" spans="1:7" s="8" customFormat="1" ht="73.5" customHeight="1">
      <c r="A35" s="27">
        <v>29</v>
      </c>
      <c r="B35" s="28" t="s">
        <v>47</v>
      </c>
      <c r="C35" s="73" t="s">
        <v>149</v>
      </c>
      <c r="D35" s="29" t="s">
        <v>8</v>
      </c>
      <c r="E35" s="83">
        <v>6004.18</v>
      </c>
      <c r="F35" s="33">
        <v>17.420000000000002</v>
      </c>
      <c r="G35" s="31">
        <f t="shared" si="3"/>
        <v>104592.81560000002</v>
      </c>
    </row>
    <row r="36" spans="1:7" s="8" customFormat="1" ht="67.5" customHeight="1">
      <c r="A36" s="27">
        <v>30</v>
      </c>
      <c r="B36" s="28" t="s">
        <v>48</v>
      </c>
      <c r="C36" s="73" t="s">
        <v>150</v>
      </c>
      <c r="D36" s="29" t="s">
        <v>9</v>
      </c>
      <c r="E36" s="83">
        <v>773.57</v>
      </c>
      <c r="F36" s="33">
        <v>178.62</v>
      </c>
      <c r="G36" s="31">
        <f t="shared" si="3"/>
        <v>138175.07340000002</v>
      </c>
    </row>
    <row r="37" spans="1:7" s="8" customFormat="1" ht="101.25" customHeight="1">
      <c r="A37" s="27">
        <v>31</v>
      </c>
      <c r="B37" s="28" t="s">
        <v>49</v>
      </c>
      <c r="C37" s="73" t="s">
        <v>151</v>
      </c>
      <c r="D37" s="29" t="s">
        <v>9</v>
      </c>
      <c r="E37" s="83">
        <v>136.9</v>
      </c>
      <c r="F37" s="33">
        <v>244.61</v>
      </c>
      <c r="G37" s="31">
        <f t="shared" si="3"/>
        <v>33487.109000000004</v>
      </c>
    </row>
    <row r="38" spans="1:7" s="8" customFormat="1" ht="66" customHeight="1">
      <c r="A38" s="27">
        <v>32</v>
      </c>
      <c r="B38" s="28" t="s">
        <v>50</v>
      </c>
      <c r="C38" s="73" t="s">
        <v>150</v>
      </c>
      <c r="D38" s="29" t="s">
        <v>9</v>
      </c>
      <c r="E38" s="83">
        <v>773.57</v>
      </c>
      <c r="F38" s="33">
        <v>178.62</v>
      </c>
      <c r="G38" s="31">
        <f t="shared" si="3"/>
        <v>138175.07340000002</v>
      </c>
    </row>
    <row r="39" spans="1:7" s="8" customFormat="1" ht="98.25" customHeight="1">
      <c r="A39" s="27">
        <v>33</v>
      </c>
      <c r="B39" s="28" t="s">
        <v>51</v>
      </c>
      <c r="C39" s="73" t="s">
        <v>152</v>
      </c>
      <c r="D39" s="29" t="s">
        <v>9</v>
      </c>
      <c r="E39" s="83">
        <v>227.47</v>
      </c>
      <c r="F39" s="33">
        <v>141.26</v>
      </c>
      <c r="G39" s="31">
        <f t="shared" si="3"/>
        <v>32132.412199999999</v>
      </c>
    </row>
    <row r="40" spans="1:7" s="8" customFormat="1" ht="84.75" customHeight="1">
      <c r="A40" s="27">
        <v>34</v>
      </c>
      <c r="B40" s="28" t="s">
        <v>53</v>
      </c>
      <c r="C40" s="73" t="s">
        <v>153</v>
      </c>
      <c r="D40" s="29" t="s">
        <v>52</v>
      </c>
      <c r="E40" s="83">
        <v>2101.16</v>
      </c>
      <c r="F40" s="33">
        <v>61</v>
      </c>
      <c r="G40" s="31">
        <f t="shared" si="3"/>
        <v>128170.76</v>
      </c>
    </row>
    <row r="41" spans="1:7" s="10" customFormat="1" ht="78" customHeight="1">
      <c r="A41" s="27">
        <v>35</v>
      </c>
      <c r="B41" s="28" t="s">
        <v>54</v>
      </c>
      <c r="C41" s="73" t="s">
        <v>154</v>
      </c>
      <c r="D41" s="29" t="s">
        <v>9</v>
      </c>
      <c r="E41" s="83">
        <v>2330.0100000000002</v>
      </c>
      <c r="F41" s="33">
        <v>176.21</v>
      </c>
      <c r="G41" s="31">
        <f t="shared" si="3"/>
        <v>410571.06210000004</v>
      </c>
    </row>
    <row r="42" spans="1:7" s="8" customFormat="1" ht="84" customHeight="1">
      <c r="A42" s="27">
        <v>36</v>
      </c>
      <c r="B42" s="28" t="s">
        <v>55</v>
      </c>
      <c r="C42" s="73" t="s">
        <v>155</v>
      </c>
      <c r="D42" s="29" t="s">
        <v>9</v>
      </c>
      <c r="E42" s="83">
        <v>13976.23</v>
      </c>
      <c r="F42" s="33">
        <v>13.38</v>
      </c>
      <c r="G42" s="31">
        <f t="shared" si="3"/>
        <v>187001.95740000001</v>
      </c>
    </row>
    <row r="43" spans="1:7" s="8" customFormat="1" ht="51.75" customHeight="1">
      <c r="A43" s="27">
        <v>37</v>
      </c>
      <c r="B43" s="28" t="s">
        <v>56</v>
      </c>
      <c r="C43" s="73" t="s">
        <v>156</v>
      </c>
      <c r="D43" s="29" t="s">
        <v>52</v>
      </c>
      <c r="E43" s="83">
        <v>529.45000000000005</v>
      </c>
      <c r="F43" s="33">
        <v>24</v>
      </c>
      <c r="G43" s="31">
        <f t="shared" si="3"/>
        <v>12706.800000000001</v>
      </c>
    </row>
    <row r="44" spans="1:7" s="8" customFormat="1" ht="56.25" customHeight="1">
      <c r="A44" s="27">
        <v>38</v>
      </c>
      <c r="B44" s="28" t="s">
        <v>57</v>
      </c>
      <c r="C44" s="73" t="s">
        <v>157</v>
      </c>
      <c r="D44" s="29" t="s">
        <v>9</v>
      </c>
      <c r="E44" s="83">
        <v>48.38</v>
      </c>
      <c r="F44" s="33">
        <v>168.4</v>
      </c>
      <c r="G44" s="31">
        <f t="shared" si="3"/>
        <v>8147.1920000000009</v>
      </c>
    </row>
    <row r="45" spans="1:7" s="8" customFormat="1" ht="48" customHeight="1">
      <c r="A45" s="27">
        <v>39</v>
      </c>
      <c r="B45" s="28" t="s">
        <v>58</v>
      </c>
      <c r="C45" s="73" t="s">
        <v>158</v>
      </c>
      <c r="D45" s="29" t="s">
        <v>9</v>
      </c>
      <c r="E45" s="83">
        <v>124.1</v>
      </c>
      <c r="F45" s="33">
        <v>270.45</v>
      </c>
      <c r="G45" s="31">
        <f t="shared" ref="G45" si="4">E45*F45</f>
        <v>33562.844999999994</v>
      </c>
    </row>
    <row r="46" spans="1:7" s="8" customFormat="1" ht="72.75" customHeight="1">
      <c r="A46" s="27">
        <v>40</v>
      </c>
      <c r="B46" s="28" t="s">
        <v>59</v>
      </c>
      <c r="C46" s="73" t="s">
        <v>159</v>
      </c>
      <c r="D46" s="29" t="s">
        <v>9</v>
      </c>
      <c r="E46" s="83">
        <v>270.45</v>
      </c>
      <c r="F46" s="33">
        <v>120.82</v>
      </c>
      <c r="G46" s="31">
        <f>E46*F46</f>
        <v>32675.768999999997</v>
      </c>
    </row>
    <row r="47" spans="1:7" s="8" customFormat="1" ht="115.5" customHeight="1">
      <c r="A47" s="27">
        <v>41</v>
      </c>
      <c r="B47" s="28" t="s">
        <v>60</v>
      </c>
      <c r="C47" s="73" t="s">
        <v>160</v>
      </c>
      <c r="D47" s="29" t="s">
        <v>9</v>
      </c>
      <c r="E47" s="83">
        <v>17797.61</v>
      </c>
      <c r="F47" s="33">
        <v>7.43</v>
      </c>
      <c r="G47" s="31">
        <f>E47*F47</f>
        <v>132236.24230000001</v>
      </c>
    </row>
    <row r="48" spans="1:7" s="8" customFormat="1" ht="75.75" customHeight="1">
      <c r="A48" s="27">
        <v>42</v>
      </c>
      <c r="B48" s="28" t="s">
        <v>61</v>
      </c>
      <c r="C48" s="73" t="s">
        <v>161</v>
      </c>
      <c r="D48" s="29" t="s">
        <v>9</v>
      </c>
      <c r="E48" s="83">
        <v>5671.06</v>
      </c>
      <c r="F48" s="33">
        <v>9.67</v>
      </c>
      <c r="G48" s="31">
        <f>E48*F48</f>
        <v>54839.150200000004</v>
      </c>
    </row>
    <row r="49" spans="1:7" s="8" customFormat="1" ht="127.5" customHeight="1">
      <c r="A49" s="27">
        <v>43</v>
      </c>
      <c r="B49" s="28" t="s">
        <v>62</v>
      </c>
      <c r="C49" s="73" t="s">
        <v>162</v>
      </c>
      <c r="D49" s="29" t="s">
        <v>9</v>
      </c>
      <c r="E49" s="83">
        <v>317.57</v>
      </c>
      <c r="F49" s="33">
        <v>162.83000000000001</v>
      </c>
      <c r="G49" s="31">
        <f>E49*F49</f>
        <v>51709.9231</v>
      </c>
    </row>
    <row r="50" spans="1:7" s="8" customFormat="1" ht="36.75" customHeight="1">
      <c r="A50" s="27"/>
      <c r="B50" s="66" t="s">
        <v>86</v>
      </c>
      <c r="C50" s="66"/>
      <c r="D50" s="66"/>
      <c r="E50" s="66"/>
      <c r="F50" s="66"/>
      <c r="G50" s="34">
        <v>0</v>
      </c>
    </row>
    <row r="51" spans="1:7" s="1" customFormat="1" ht="102" customHeight="1">
      <c r="A51" s="35">
        <v>1</v>
      </c>
      <c r="B51" s="36" t="s">
        <v>63</v>
      </c>
      <c r="C51" s="75" t="s">
        <v>163</v>
      </c>
      <c r="D51" s="35" t="s">
        <v>64</v>
      </c>
      <c r="E51" s="84">
        <v>2262.14</v>
      </c>
      <c r="F51" s="35">
        <v>15</v>
      </c>
      <c r="G51" s="37">
        <f t="shared" ref="G51:G74" si="5">F51*E51</f>
        <v>33932.1</v>
      </c>
    </row>
    <row r="52" spans="1:7" s="1" customFormat="1" ht="97.5" customHeight="1">
      <c r="A52" s="35">
        <v>2</v>
      </c>
      <c r="B52" s="36" t="s">
        <v>65</v>
      </c>
      <c r="C52" s="75" t="s">
        <v>164</v>
      </c>
      <c r="D52" s="35" t="s">
        <v>64</v>
      </c>
      <c r="E52" s="84">
        <v>9897.1299999999992</v>
      </c>
      <c r="F52" s="35">
        <v>12</v>
      </c>
      <c r="G52" s="37">
        <f t="shared" si="5"/>
        <v>118765.56</v>
      </c>
    </row>
    <row r="53" spans="1:7" s="1" customFormat="1" ht="57" customHeight="1">
      <c r="A53" s="35">
        <v>3</v>
      </c>
      <c r="B53" s="36" t="s">
        <v>66</v>
      </c>
      <c r="C53" s="75" t="s">
        <v>165</v>
      </c>
      <c r="D53" s="35" t="s">
        <v>64</v>
      </c>
      <c r="E53" s="84">
        <v>906.17</v>
      </c>
      <c r="F53" s="35">
        <v>6</v>
      </c>
      <c r="G53" s="37">
        <f t="shared" si="5"/>
        <v>5437.0199999999995</v>
      </c>
    </row>
    <row r="54" spans="1:7" s="1" customFormat="1" ht="98.25" customHeight="1">
      <c r="A54" s="35">
        <v>4</v>
      </c>
      <c r="B54" s="36" t="s">
        <v>67</v>
      </c>
      <c r="C54" s="75" t="s">
        <v>166</v>
      </c>
      <c r="D54" s="35" t="s">
        <v>64</v>
      </c>
      <c r="E54" s="84">
        <v>3875.37</v>
      </c>
      <c r="F54" s="35">
        <v>12</v>
      </c>
      <c r="G54" s="37">
        <f t="shared" si="5"/>
        <v>46504.44</v>
      </c>
    </row>
    <row r="55" spans="1:7" s="1" customFormat="1" ht="130.5" customHeight="1">
      <c r="A55" s="35">
        <v>5</v>
      </c>
      <c r="B55" s="36" t="s">
        <v>68</v>
      </c>
      <c r="C55" s="75" t="s">
        <v>167</v>
      </c>
      <c r="D55" s="35" t="s">
        <v>64</v>
      </c>
      <c r="E55" s="84">
        <v>4008.47</v>
      </c>
      <c r="F55" s="35">
        <v>12</v>
      </c>
      <c r="G55" s="37">
        <f t="shared" si="5"/>
        <v>48101.64</v>
      </c>
    </row>
    <row r="56" spans="1:7" s="2" customFormat="1" ht="133.5" customHeight="1">
      <c r="A56" s="22">
        <v>6</v>
      </c>
      <c r="B56" s="23" t="s">
        <v>69</v>
      </c>
      <c r="C56" s="72" t="s">
        <v>168</v>
      </c>
      <c r="D56" s="22" t="s">
        <v>64</v>
      </c>
      <c r="E56" s="84">
        <v>8593.7999999999993</v>
      </c>
      <c r="F56" s="35">
        <v>6</v>
      </c>
      <c r="G56" s="31">
        <f t="shared" si="5"/>
        <v>51562.799999999996</v>
      </c>
    </row>
    <row r="57" spans="1:7" s="1" customFormat="1" ht="72" customHeight="1">
      <c r="A57" s="35">
        <v>7</v>
      </c>
      <c r="B57" s="36" t="s">
        <v>70</v>
      </c>
      <c r="C57" s="75" t="s">
        <v>169</v>
      </c>
      <c r="D57" s="35" t="s">
        <v>64</v>
      </c>
      <c r="E57" s="84">
        <v>3843.89</v>
      </c>
      <c r="F57" s="35">
        <v>6</v>
      </c>
      <c r="G57" s="37">
        <f t="shared" si="5"/>
        <v>23063.34</v>
      </c>
    </row>
    <row r="58" spans="1:7" s="1" customFormat="1" ht="136.5" customHeight="1">
      <c r="A58" s="35">
        <v>8</v>
      </c>
      <c r="B58" s="36" t="s">
        <v>71</v>
      </c>
      <c r="C58" s="75" t="s">
        <v>170</v>
      </c>
      <c r="D58" s="35" t="s">
        <v>64</v>
      </c>
      <c r="E58" s="84">
        <v>2472.67</v>
      </c>
      <c r="F58" s="35">
        <v>12</v>
      </c>
      <c r="G58" s="37">
        <f t="shared" si="5"/>
        <v>29672.04</v>
      </c>
    </row>
    <row r="59" spans="1:7" s="1" customFormat="1" ht="58.5" customHeight="1">
      <c r="A59" s="35">
        <v>9</v>
      </c>
      <c r="B59" s="36" t="s">
        <v>114</v>
      </c>
      <c r="C59" s="75" t="s">
        <v>171</v>
      </c>
      <c r="D59" s="35" t="s">
        <v>64</v>
      </c>
      <c r="E59" s="84">
        <v>458.41</v>
      </c>
      <c r="F59" s="35">
        <v>12</v>
      </c>
      <c r="G59" s="37">
        <f t="shared" si="5"/>
        <v>5500.92</v>
      </c>
    </row>
    <row r="60" spans="1:7" s="1" customFormat="1" ht="52.5" customHeight="1">
      <c r="A60" s="35">
        <v>10</v>
      </c>
      <c r="B60" s="36" t="s">
        <v>115</v>
      </c>
      <c r="C60" s="75" t="s">
        <v>172</v>
      </c>
      <c r="D60" s="35" t="s">
        <v>64</v>
      </c>
      <c r="E60" s="84">
        <v>467.97</v>
      </c>
      <c r="F60" s="35">
        <v>6</v>
      </c>
      <c r="G60" s="37">
        <f t="shared" si="5"/>
        <v>2807.82</v>
      </c>
    </row>
    <row r="61" spans="1:7" s="1" customFormat="1" ht="42.75" customHeight="1">
      <c r="A61" s="35">
        <v>11</v>
      </c>
      <c r="B61" s="36" t="s">
        <v>72</v>
      </c>
      <c r="C61" s="75" t="s">
        <v>173</v>
      </c>
      <c r="D61" s="35" t="s">
        <v>64</v>
      </c>
      <c r="E61" s="84">
        <v>457.22</v>
      </c>
      <c r="F61" s="35">
        <v>6</v>
      </c>
      <c r="G61" s="37">
        <f t="shared" si="5"/>
        <v>2743.32</v>
      </c>
    </row>
    <row r="62" spans="1:7" s="1" customFormat="1" ht="66.75" customHeight="1">
      <c r="A62" s="35">
        <v>12</v>
      </c>
      <c r="B62" s="36" t="s">
        <v>73</v>
      </c>
      <c r="C62" s="75" t="s">
        <v>174</v>
      </c>
      <c r="D62" s="35" t="s">
        <v>64</v>
      </c>
      <c r="E62" s="84">
        <v>898.77</v>
      </c>
      <c r="F62" s="35">
        <v>12</v>
      </c>
      <c r="G62" s="37">
        <f t="shared" si="5"/>
        <v>10785.24</v>
      </c>
    </row>
    <row r="63" spans="1:7" s="1" customFormat="1" ht="66.75" customHeight="1">
      <c r="A63" s="35">
        <v>13</v>
      </c>
      <c r="B63" s="36" t="s">
        <v>74</v>
      </c>
      <c r="C63" s="75" t="s">
        <v>175</v>
      </c>
      <c r="D63" s="35" t="s">
        <v>64</v>
      </c>
      <c r="E63" s="84">
        <v>1539.29</v>
      </c>
      <c r="F63" s="35">
        <v>12</v>
      </c>
      <c r="G63" s="37">
        <f t="shared" si="5"/>
        <v>18471.48</v>
      </c>
    </row>
    <row r="64" spans="1:7" s="1" customFormat="1" ht="78" customHeight="1">
      <c r="A64" s="35">
        <v>14</v>
      </c>
      <c r="B64" s="36" t="s">
        <v>75</v>
      </c>
      <c r="C64" s="75" t="s">
        <v>176</v>
      </c>
      <c r="D64" s="35" t="s">
        <v>64</v>
      </c>
      <c r="E64" s="84">
        <v>2645.86</v>
      </c>
      <c r="F64" s="35">
        <v>6</v>
      </c>
      <c r="G64" s="37">
        <f t="shared" si="5"/>
        <v>15875.16</v>
      </c>
    </row>
    <row r="65" spans="1:7" s="2" customFormat="1" ht="88.5" customHeight="1">
      <c r="A65" s="22">
        <v>15</v>
      </c>
      <c r="B65" s="23" t="s">
        <v>76</v>
      </c>
      <c r="C65" s="72" t="s">
        <v>177</v>
      </c>
      <c r="D65" s="22" t="s">
        <v>77</v>
      </c>
      <c r="E65" s="84">
        <v>1620.55</v>
      </c>
      <c r="F65" s="35">
        <v>6</v>
      </c>
      <c r="G65" s="31">
        <f t="shared" si="5"/>
        <v>9723.2999999999993</v>
      </c>
    </row>
    <row r="66" spans="1:7" s="1" customFormat="1" ht="72.75" customHeight="1">
      <c r="A66" s="35">
        <v>16</v>
      </c>
      <c r="B66" s="36" t="s">
        <v>78</v>
      </c>
      <c r="C66" s="75" t="s">
        <v>178</v>
      </c>
      <c r="D66" s="35" t="s">
        <v>52</v>
      </c>
      <c r="E66" s="84">
        <v>1548.85</v>
      </c>
      <c r="F66" s="35">
        <v>3</v>
      </c>
      <c r="G66" s="37">
        <f t="shared" si="5"/>
        <v>4646.5499999999993</v>
      </c>
    </row>
    <row r="67" spans="1:7" s="1" customFormat="1" ht="104.25" customHeight="1">
      <c r="A67" s="35">
        <v>17</v>
      </c>
      <c r="B67" s="36" t="s">
        <v>116</v>
      </c>
      <c r="C67" s="75" t="s">
        <v>179</v>
      </c>
      <c r="D67" s="35" t="s">
        <v>64</v>
      </c>
      <c r="E67" s="84">
        <v>940.92</v>
      </c>
      <c r="F67" s="35">
        <v>12</v>
      </c>
      <c r="G67" s="37">
        <f t="shared" si="5"/>
        <v>11291.039999999999</v>
      </c>
    </row>
    <row r="68" spans="1:7" s="1" customFormat="1" ht="66.75" customHeight="1">
      <c r="A68" s="35">
        <v>18</v>
      </c>
      <c r="B68" s="36" t="s">
        <v>79</v>
      </c>
      <c r="C68" s="75" t="s">
        <v>180</v>
      </c>
      <c r="D68" s="35" t="s">
        <v>10</v>
      </c>
      <c r="E68" s="84">
        <v>337.21</v>
      </c>
      <c r="F68" s="35">
        <v>60</v>
      </c>
      <c r="G68" s="37">
        <f t="shared" si="5"/>
        <v>20232.599999999999</v>
      </c>
    </row>
    <row r="69" spans="1:7" s="1" customFormat="1" ht="57" customHeight="1">
      <c r="A69" s="35">
        <v>19</v>
      </c>
      <c r="B69" s="36" t="s">
        <v>80</v>
      </c>
      <c r="C69" s="75" t="s">
        <v>181</v>
      </c>
      <c r="D69" s="35" t="s">
        <v>10</v>
      </c>
      <c r="E69" s="84">
        <v>445.93</v>
      </c>
      <c r="F69" s="35">
        <v>60</v>
      </c>
      <c r="G69" s="37">
        <f t="shared" si="5"/>
        <v>26755.8</v>
      </c>
    </row>
    <row r="70" spans="1:7" s="1" customFormat="1" ht="60" customHeight="1">
      <c r="A70" s="35">
        <v>20</v>
      </c>
      <c r="B70" s="36" t="s">
        <v>81</v>
      </c>
      <c r="C70" s="75" t="s">
        <v>173</v>
      </c>
      <c r="D70" s="35" t="s">
        <v>64</v>
      </c>
      <c r="E70" s="84">
        <v>845.59</v>
      </c>
      <c r="F70" s="35">
        <v>12</v>
      </c>
      <c r="G70" s="37">
        <f t="shared" si="5"/>
        <v>10147.08</v>
      </c>
    </row>
    <row r="71" spans="1:7" s="1" customFormat="1" ht="97.5" customHeight="1">
      <c r="A71" s="35">
        <v>21</v>
      </c>
      <c r="B71" s="36" t="s">
        <v>82</v>
      </c>
      <c r="C71" s="75" t="s">
        <v>182</v>
      </c>
      <c r="D71" s="35" t="s">
        <v>64</v>
      </c>
      <c r="E71" s="84">
        <v>6328.21</v>
      </c>
      <c r="F71" s="35">
        <v>6</v>
      </c>
      <c r="G71" s="37">
        <f t="shared" si="5"/>
        <v>37969.26</v>
      </c>
    </row>
    <row r="72" spans="1:7" s="1" customFormat="1" ht="43.5" customHeight="1">
      <c r="A72" s="35">
        <v>22</v>
      </c>
      <c r="B72" s="36" t="s">
        <v>83</v>
      </c>
      <c r="C72" s="75" t="s">
        <v>183</v>
      </c>
      <c r="D72" s="35" t="s">
        <v>64</v>
      </c>
      <c r="E72" s="84">
        <v>18784.97</v>
      </c>
      <c r="F72" s="35">
        <v>6</v>
      </c>
      <c r="G72" s="37">
        <f t="shared" si="5"/>
        <v>112709.82</v>
      </c>
    </row>
    <row r="73" spans="1:7" s="1" customFormat="1" ht="33.75" customHeight="1">
      <c r="A73" s="35">
        <v>23</v>
      </c>
      <c r="B73" s="36" t="s">
        <v>84</v>
      </c>
      <c r="C73" s="75" t="s">
        <v>184</v>
      </c>
      <c r="D73" s="35" t="s">
        <v>64</v>
      </c>
      <c r="E73" s="85">
        <v>16886.3</v>
      </c>
      <c r="F73" s="35">
        <v>6</v>
      </c>
      <c r="G73" s="37">
        <f t="shared" si="5"/>
        <v>101317.79999999999</v>
      </c>
    </row>
    <row r="74" spans="1:7" s="1" customFormat="1" ht="46.5" customHeight="1">
      <c r="A74" s="35">
        <v>24</v>
      </c>
      <c r="B74" s="36" t="s">
        <v>85</v>
      </c>
      <c r="C74" s="75" t="s">
        <v>185</v>
      </c>
      <c r="D74" s="35" t="s">
        <v>64</v>
      </c>
      <c r="E74" s="84">
        <v>7981.69</v>
      </c>
      <c r="F74" s="35">
        <v>12</v>
      </c>
      <c r="G74" s="37">
        <f t="shared" si="5"/>
        <v>95780.28</v>
      </c>
    </row>
    <row r="75" spans="1:7" s="8" customFormat="1" ht="42" customHeight="1">
      <c r="A75" s="27"/>
      <c r="B75" s="38" t="s">
        <v>104</v>
      </c>
      <c r="C75" s="76"/>
      <c r="D75" s="29"/>
      <c r="E75" s="83"/>
      <c r="F75" s="33"/>
      <c r="G75" s="39">
        <v>0</v>
      </c>
    </row>
    <row r="76" spans="1:7" s="1" customFormat="1" ht="91.5" customHeight="1">
      <c r="A76" s="35">
        <v>1</v>
      </c>
      <c r="B76" s="36" t="s">
        <v>87</v>
      </c>
      <c r="C76" s="75" t="s">
        <v>186</v>
      </c>
      <c r="D76" s="35" t="s">
        <v>10</v>
      </c>
      <c r="E76" s="86">
        <v>46.77</v>
      </c>
      <c r="F76" s="35">
        <v>150</v>
      </c>
      <c r="G76" s="37">
        <f t="shared" ref="G76:G92" si="6">F76*E76</f>
        <v>7015.5000000000009</v>
      </c>
    </row>
    <row r="77" spans="1:7" s="1" customFormat="1" ht="66" customHeight="1">
      <c r="A77" s="35">
        <v>2</v>
      </c>
      <c r="B77" s="36" t="s">
        <v>88</v>
      </c>
      <c r="C77" s="75" t="s">
        <v>187</v>
      </c>
      <c r="D77" s="35" t="s">
        <v>10</v>
      </c>
      <c r="E77" s="86">
        <v>340.64</v>
      </c>
      <c r="F77" s="35">
        <v>150</v>
      </c>
      <c r="G77" s="37">
        <f t="shared" si="6"/>
        <v>51096</v>
      </c>
    </row>
    <row r="78" spans="1:7" s="1" customFormat="1" ht="78" customHeight="1">
      <c r="A78" s="35">
        <v>3</v>
      </c>
      <c r="B78" s="36" t="s">
        <v>89</v>
      </c>
      <c r="C78" s="75" t="s">
        <v>188</v>
      </c>
      <c r="D78" s="35" t="s">
        <v>10</v>
      </c>
      <c r="E78" s="86">
        <v>182.41</v>
      </c>
      <c r="F78" s="35">
        <v>160</v>
      </c>
      <c r="G78" s="37">
        <f t="shared" si="6"/>
        <v>29185.599999999999</v>
      </c>
    </row>
    <row r="79" spans="1:7" s="1" customFormat="1" ht="78" customHeight="1">
      <c r="A79" s="35">
        <v>4</v>
      </c>
      <c r="B79" s="36" t="s">
        <v>90</v>
      </c>
      <c r="C79" s="75" t="s">
        <v>189</v>
      </c>
      <c r="D79" s="35" t="s">
        <v>10</v>
      </c>
      <c r="E79" s="86">
        <v>1406.84</v>
      </c>
      <c r="F79" s="35">
        <v>60</v>
      </c>
      <c r="G79" s="37">
        <f t="shared" si="6"/>
        <v>84410.4</v>
      </c>
    </row>
    <row r="80" spans="1:7" s="1" customFormat="1" ht="62.25" customHeight="1">
      <c r="A80" s="35">
        <v>5</v>
      </c>
      <c r="B80" s="36" t="s">
        <v>91</v>
      </c>
      <c r="C80" s="75" t="s">
        <v>190</v>
      </c>
      <c r="D80" s="35" t="s">
        <v>52</v>
      </c>
      <c r="E80" s="86">
        <v>1760.25</v>
      </c>
      <c r="F80" s="35">
        <v>72</v>
      </c>
      <c r="G80" s="37">
        <f t="shared" si="6"/>
        <v>126738</v>
      </c>
    </row>
    <row r="81" spans="1:7" s="1" customFormat="1" ht="68.25" customHeight="1">
      <c r="A81" s="35">
        <v>6</v>
      </c>
      <c r="B81" s="36" t="s">
        <v>92</v>
      </c>
      <c r="C81" s="75" t="s">
        <v>191</v>
      </c>
      <c r="D81" s="35" t="s">
        <v>64</v>
      </c>
      <c r="E81" s="87">
        <v>8107.25</v>
      </c>
      <c r="F81" s="35">
        <v>3</v>
      </c>
      <c r="G81" s="37">
        <f t="shared" si="6"/>
        <v>24321.75</v>
      </c>
    </row>
    <row r="82" spans="1:7" s="1" customFormat="1" ht="45.75" customHeight="1">
      <c r="A82" s="35">
        <v>7</v>
      </c>
      <c r="B82" s="36" t="s">
        <v>93</v>
      </c>
      <c r="C82" s="75" t="s">
        <v>192</v>
      </c>
      <c r="D82" s="35" t="s">
        <v>64</v>
      </c>
      <c r="E82" s="87">
        <v>24194</v>
      </c>
      <c r="F82" s="35">
        <v>3</v>
      </c>
      <c r="G82" s="37">
        <f t="shared" si="6"/>
        <v>72582</v>
      </c>
    </row>
    <row r="83" spans="1:7" s="1" customFormat="1" ht="62.25" customHeight="1">
      <c r="A83" s="35">
        <v>8</v>
      </c>
      <c r="B83" s="36" t="s">
        <v>94</v>
      </c>
      <c r="C83" s="75" t="s">
        <v>193</v>
      </c>
      <c r="D83" s="35" t="s">
        <v>64</v>
      </c>
      <c r="E83" s="87">
        <v>18219</v>
      </c>
      <c r="F83" s="35">
        <v>3</v>
      </c>
      <c r="G83" s="37">
        <f t="shared" si="6"/>
        <v>54657</v>
      </c>
    </row>
    <row r="84" spans="1:7" s="1" customFormat="1" ht="48.75" customHeight="1">
      <c r="A84" s="35">
        <v>9</v>
      </c>
      <c r="B84" s="36" t="s">
        <v>95</v>
      </c>
      <c r="C84" s="75" t="s">
        <v>194</v>
      </c>
      <c r="D84" s="35" t="s">
        <v>64</v>
      </c>
      <c r="E84" s="86">
        <v>3653.75</v>
      </c>
      <c r="F84" s="35">
        <v>3</v>
      </c>
      <c r="G84" s="37">
        <f t="shared" si="6"/>
        <v>10961.25</v>
      </c>
    </row>
    <row r="85" spans="1:7" s="1" customFormat="1" ht="87.75" customHeight="1">
      <c r="A85" s="35">
        <v>10</v>
      </c>
      <c r="B85" s="36" t="s">
        <v>96</v>
      </c>
      <c r="C85" s="75" t="s">
        <v>195</v>
      </c>
      <c r="D85" s="35" t="s">
        <v>64</v>
      </c>
      <c r="E85" s="86">
        <v>646.59</v>
      </c>
      <c r="F85" s="35">
        <v>6</v>
      </c>
      <c r="G85" s="37">
        <f t="shared" si="6"/>
        <v>3879.54</v>
      </c>
    </row>
    <row r="86" spans="1:7" s="1" customFormat="1" ht="65.25" customHeight="1">
      <c r="A86" s="35">
        <v>11</v>
      </c>
      <c r="B86" s="36" t="s">
        <v>117</v>
      </c>
      <c r="C86" s="75" t="s">
        <v>196</v>
      </c>
      <c r="D86" s="35" t="s">
        <v>64</v>
      </c>
      <c r="E86" s="86">
        <v>883.18</v>
      </c>
      <c r="F86" s="35">
        <v>6</v>
      </c>
      <c r="G86" s="37">
        <f t="shared" si="6"/>
        <v>5299.08</v>
      </c>
    </row>
    <row r="87" spans="1:7" s="1" customFormat="1" ht="66" customHeight="1">
      <c r="A87" s="35">
        <v>12</v>
      </c>
      <c r="B87" s="36" t="s">
        <v>97</v>
      </c>
      <c r="C87" s="75" t="s">
        <v>197</v>
      </c>
      <c r="D87" s="35" t="s">
        <v>64</v>
      </c>
      <c r="E87" s="86">
        <v>4210</v>
      </c>
      <c r="F87" s="35">
        <v>3</v>
      </c>
      <c r="G87" s="37">
        <f t="shared" si="6"/>
        <v>12630</v>
      </c>
    </row>
    <row r="88" spans="1:7" s="1" customFormat="1" ht="74.25" customHeight="1">
      <c r="A88" s="35">
        <v>13</v>
      </c>
      <c r="B88" s="36" t="s">
        <v>98</v>
      </c>
      <c r="C88" s="75" t="s">
        <v>198</v>
      </c>
      <c r="D88" s="35" t="s">
        <v>64</v>
      </c>
      <c r="E88" s="86">
        <v>3456</v>
      </c>
      <c r="F88" s="35">
        <v>6</v>
      </c>
      <c r="G88" s="37">
        <f t="shared" si="6"/>
        <v>20736</v>
      </c>
    </row>
    <row r="89" spans="1:7" s="1" customFormat="1" ht="64.5" customHeight="1">
      <c r="A89" s="35">
        <v>14</v>
      </c>
      <c r="B89" s="36" t="s">
        <v>99</v>
      </c>
      <c r="C89" s="75" t="s">
        <v>199</v>
      </c>
      <c r="D89" s="35" t="s">
        <v>64</v>
      </c>
      <c r="E89" s="86">
        <v>4053</v>
      </c>
      <c r="F89" s="35">
        <v>6</v>
      </c>
      <c r="G89" s="37">
        <f t="shared" si="6"/>
        <v>24318</v>
      </c>
    </row>
    <row r="90" spans="1:7" s="1" customFormat="1" ht="87.75" customHeight="1">
      <c r="A90" s="35">
        <v>15</v>
      </c>
      <c r="B90" s="36" t="s">
        <v>100</v>
      </c>
      <c r="C90" s="75" t="s">
        <v>191</v>
      </c>
      <c r="D90" s="35" t="s">
        <v>64</v>
      </c>
      <c r="E90" s="86">
        <v>8107.25</v>
      </c>
      <c r="F90" s="35">
        <v>6</v>
      </c>
      <c r="G90" s="37">
        <f t="shared" si="6"/>
        <v>48643.5</v>
      </c>
    </row>
    <row r="91" spans="1:7" s="2" customFormat="1" ht="56.25" customHeight="1">
      <c r="A91" s="22">
        <v>16</v>
      </c>
      <c r="B91" s="23" t="s">
        <v>101</v>
      </c>
      <c r="C91" s="72" t="s">
        <v>200</v>
      </c>
      <c r="D91" s="22" t="s">
        <v>64</v>
      </c>
      <c r="E91" s="87">
        <v>104145.1</v>
      </c>
      <c r="F91" s="35">
        <v>2</v>
      </c>
      <c r="G91" s="31">
        <f t="shared" si="6"/>
        <v>208290.2</v>
      </c>
    </row>
    <row r="92" spans="1:7" s="1" customFormat="1" ht="57" customHeight="1">
      <c r="A92" s="35">
        <v>17</v>
      </c>
      <c r="B92" s="36" t="s">
        <v>102</v>
      </c>
      <c r="C92" s="75" t="s">
        <v>201</v>
      </c>
      <c r="D92" s="35" t="s">
        <v>103</v>
      </c>
      <c r="E92" s="86">
        <v>190.55</v>
      </c>
      <c r="F92" s="35">
        <v>20</v>
      </c>
      <c r="G92" s="37">
        <f t="shared" si="6"/>
        <v>3811</v>
      </c>
    </row>
    <row r="93" spans="1:7" s="1" customFormat="1" ht="10.5" customHeight="1">
      <c r="A93" s="35"/>
      <c r="B93" s="36"/>
      <c r="C93" s="75"/>
      <c r="D93" s="35"/>
      <c r="E93" s="86"/>
      <c r="F93" s="35"/>
      <c r="G93" s="37"/>
    </row>
    <row r="94" spans="1:7" s="1" customFormat="1" ht="18.75" customHeight="1">
      <c r="A94" s="35"/>
      <c r="B94" s="64" t="s">
        <v>111</v>
      </c>
      <c r="C94" s="64"/>
      <c r="D94" s="64"/>
      <c r="E94" s="64"/>
      <c r="F94" s="64"/>
      <c r="G94" s="39">
        <v>0</v>
      </c>
    </row>
    <row r="95" spans="1:7" s="1" customFormat="1" ht="133.5" customHeight="1">
      <c r="A95" s="35">
        <v>1</v>
      </c>
      <c r="B95" s="36" t="s">
        <v>106</v>
      </c>
      <c r="C95" s="75" t="s">
        <v>202</v>
      </c>
      <c r="D95" s="35" t="s">
        <v>10</v>
      </c>
      <c r="E95" s="84">
        <v>1553.32</v>
      </c>
      <c r="F95" s="35">
        <v>40</v>
      </c>
      <c r="G95" s="37">
        <f t="shared" ref="G95:G100" si="7">F95*E95</f>
        <v>62132.799999999996</v>
      </c>
    </row>
    <row r="96" spans="1:7" s="1" customFormat="1" ht="72" customHeight="1">
      <c r="A96" s="35">
        <v>2</v>
      </c>
      <c r="B96" s="36" t="s">
        <v>112</v>
      </c>
      <c r="C96" s="75" t="s">
        <v>203</v>
      </c>
      <c r="D96" s="35" t="s">
        <v>10</v>
      </c>
      <c r="E96" s="84">
        <v>1043.22</v>
      </c>
      <c r="F96" s="35">
        <v>180</v>
      </c>
      <c r="G96" s="37">
        <f t="shared" si="7"/>
        <v>187779.6</v>
      </c>
    </row>
    <row r="97" spans="1:7" s="1" customFormat="1" ht="70.5" customHeight="1">
      <c r="A97" s="35">
        <v>3</v>
      </c>
      <c r="B97" s="36" t="s">
        <v>107</v>
      </c>
      <c r="C97" s="75" t="s">
        <v>204</v>
      </c>
      <c r="D97" s="35" t="s">
        <v>10</v>
      </c>
      <c r="E97" s="84">
        <v>948.42</v>
      </c>
      <c r="F97" s="35">
        <v>160</v>
      </c>
      <c r="G97" s="37">
        <f t="shared" si="7"/>
        <v>151747.19999999998</v>
      </c>
    </row>
    <row r="98" spans="1:7" s="1" customFormat="1" ht="60.75" customHeight="1">
      <c r="A98" s="35">
        <v>4</v>
      </c>
      <c r="B98" s="36" t="s">
        <v>108</v>
      </c>
      <c r="C98" s="75" t="s">
        <v>181</v>
      </c>
      <c r="D98" s="35" t="s">
        <v>10</v>
      </c>
      <c r="E98" s="84">
        <v>445.93</v>
      </c>
      <c r="F98" s="35">
        <v>160</v>
      </c>
      <c r="G98" s="37">
        <f t="shared" si="7"/>
        <v>71348.800000000003</v>
      </c>
    </row>
    <row r="99" spans="1:7" s="1" customFormat="1" ht="55.5" customHeight="1">
      <c r="A99" s="35">
        <v>5</v>
      </c>
      <c r="B99" s="36" t="s">
        <v>109</v>
      </c>
      <c r="C99" s="75" t="s">
        <v>205</v>
      </c>
      <c r="D99" s="35" t="s">
        <v>64</v>
      </c>
      <c r="E99" s="84">
        <v>428.71</v>
      </c>
      <c r="F99" s="35">
        <v>4</v>
      </c>
      <c r="G99" s="37">
        <f t="shared" si="7"/>
        <v>1714.84</v>
      </c>
    </row>
    <row r="100" spans="1:7" s="2" customFormat="1" ht="117.75" customHeight="1">
      <c r="A100" s="22">
        <v>6</v>
      </c>
      <c r="B100" s="23" t="s">
        <v>110</v>
      </c>
      <c r="C100" s="72" t="s">
        <v>206</v>
      </c>
      <c r="D100" s="22" t="s">
        <v>64</v>
      </c>
      <c r="E100" s="84">
        <v>1551.87</v>
      </c>
      <c r="F100" s="35">
        <v>30</v>
      </c>
      <c r="G100" s="31">
        <f t="shared" si="7"/>
        <v>46556.1</v>
      </c>
    </row>
    <row r="101" spans="1:7" s="11" customFormat="1" ht="29.25" customHeight="1">
      <c r="A101" s="40"/>
      <c r="B101" s="65" t="s">
        <v>105</v>
      </c>
      <c r="C101" s="65"/>
      <c r="D101" s="65"/>
      <c r="E101" s="65"/>
      <c r="F101" s="41" t="s">
        <v>1</v>
      </c>
      <c r="G101" s="42">
        <f>SUM(G7:G100)</f>
        <v>9595843.5880999994</v>
      </c>
    </row>
    <row r="102" spans="1:7" s="13" customFormat="1" ht="16.5">
      <c r="A102" s="43"/>
      <c r="B102" s="63" t="s">
        <v>14</v>
      </c>
      <c r="C102" s="63"/>
      <c r="D102" s="63"/>
      <c r="E102" s="63"/>
      <c r="F102" s="32" t="s">
        <v>1</v>
      </c>
      <c r="G102" s="44">
        <f>G101*1.03-G101</f>
        <v>287875.30764300004</v>
      </c>
    </row>
    <row r="103" spans="1:7" s="1" customFormat="1" ht="16.5">
      <c r="A103" s="21"/>
      <c r="B103" s="63" t="s">
        <v>13</v>
      </c>
      <c r="C103" s="63"/>
      <c r="D103" s="63"/>
      <c r="E103" s="63"/>
      <c r="F103" s="26" t="s">
        <v>1</v>
      </c>
      <c r="G103" s="45">
        <f>G101+G102</f>
        <v>9883718.8957429994</v>
      </c>
    </row>
    <row r="104" spans="1:7" s="13" customFormat="1">
      <c r="A104" s="46"/>
      <c r="B104" s="47"/>
      <c r="C104" s="77"/>
      <c r="D104" s="46"/>
      <c r="E104" s="88"/>
      <c r="F104" s="48"/>
      <c r="G104" s="49"/>
    </row>
    <row r="105" spans="1:7" s="13" customFormat="1">
      <c r="A105" s="46"/>
      <c r="B105" s="47"/>
      <c r="C105" s="77"/>
      <c r="D105" s="46"/>
      <c r="E105" s="88"/>
      <c r="F105" s="48"/>
      <c r="G105" s="49"/>
    </row>
    <row r="106" spans="1:7" s="1" customFormat="1" ht="39.75" customHeight="1">
      <c r="A106" s="50" t="s">
        <v>19</v>
      </c>
      <c r="B106" s="68" t="s">
        <v>18</v>
      </c>
      <c r="C106" s="68"/>
      <c r="D106" s="68"/>
      <c r="E106" s="68"/>
      <c r="F106" s="68"/>
      <c r="G106" s="68"/>
    </row>
    <row r="107" spans="1:7" s="13" customFormat="1">
      <c r="A107" s="46"/>
      <c r="B107" s="47"/>
      <c r="C107" s="77"/>
      <c r="D107" s="46"/>
      <c r="E107" s="88"/>
      <c r="F107" s="48"/>
      <c r="G107" s="49"/>
    </row>
    <row r="108" spans="1:7" s="13" customFormat="1">
      <c r="A108" s="46"/>
      <c r="B108" s="47"/>
      <c r="C108" s="77"/>
      <c r="D108" s="46"/>
      <c r="E108" s="88"/>
      <c r="F108" s="48"/>
      <c r="G108" s="52"/>
    </row>
    <row r="109" spans="1:7">
      <c r="A109" s="53"/>
      <c r="B109" s="54"/>
      <c r="C109" s="77"/>
      <c r="D109" s="53"/>
      <c r="E109" s="88"/>
      <c r="F109" s="48"/>
      <c r="G109" s="55"/>
    </row>
    <row r="110" spans="1:7" s="1" customFormat="1" ht="16.5">
      <c r="A110" s="51"/>
      <c r="B110" s="67" t="s">
        <v>15</v>
      </c>
      <c r="C110" s="67"/>
      <c r="D110" s="67"/>
      <c r="E110" s="67"/>
      <c r="F110" s="67"/>
      <c r="G110" s="67"/>
    </row>
    <row r="111" spans="1:7" s="1" customFormat="1" ht="16.5">
      <c r="A111" s="51"/>
      <c r="B111" s="50"/>
      <c r="C111" s="78"/>
      <c r="D111" s="51"/>
      <c r="E111" s="89"/>
      <c r="F111" s="56"/>
      <c r="G111" s="57"/>
    </row>
    <row r="112" spans="1:7" s="1" customFormat="1" ht="16.5">
      <c r="A112" s="51"/>
      <c r="B112" s="50"/>
      <c r="C112" s="78"/>
      <c r="D112" s="51"/>
      <c r="E112" s="89"/>
      <c r="F112" s="56"/>
      <c r="G112" s="57"/>
    </row>
    <row r="113" spans="1:7" s="1" customFormat="1" ht="16.5">
      <c r="A113" s="51"/>
      <c r="B113" s="67" t="s">
        <v>16</v>
      </c>
      <c r="C113" s="67"/>
      <c r="D113" s="67"/>
      <c r="E113" s="67"/>
      <c r="F113" s="67"/>
      <c r="G113" s="67"/>
    </row>
    <row r="114" spans="1:7">
      <c r="A114" s="53"/>
      <c r="B114" s="54"/>
      <c r="C114" s="77"/>
      <c r="D114" s="53"/>
      <c r="E114" s="88"/>
      <c r="F114" s="48"/>
      <c r="G114" s="55"/>
    </row>
    <row r="115" spans="1:7">
      <c r="A115" s="53"/>
      <c r="B115" s="54"/>
      <c r="C115" s="77"/>
      <c r="D115" s="53"/>
      <c r="E115" s="88"/>
      <c r="F115" s="48"/>
      <c r="G115" s="55"/>
    </row>
    <row r="116" spans="1:7">
      <c r="A116" s="53"/>
      <c r="B116" s="60"/>
      <c r="C116" s="60"/>
      <c r="D116" s="60"/>
      <c r="E116" s="88"/>
      <c r="F116" s="48"/>
      <c r="G116" s="55"/>
    </row>
    <row r="117" spans="1:7" s="1" customFormat="1" ht="16.5">
      <c r="A117" s="51"/>
      <c r="B117" s="59" t="s">
        <v>17</v>
      </c>
      <c r="C117" s="59"/>
      <c r="D117" s="59"/>
      <c r="E117" s="89"/>
      <c r="F117" s="56"/>
      <c r="G117" s="57"/>
    </row>
    <row r="118" spans="1:7">
      <c r="A118" s="53"/>
      <c r="B118" s="54"/>
      <c r="C118" s="77"/>
      <c r="D118" s="53"/>
      <c r="E118" s="88"/>
      <c r="F118" s="48"/>
      <c r="G118" s="55"/>
    </row>
    <row r="119" spans="1:7">
      <c r="A119" s="53"/>
      <c r="B119" s="54"/>
      <c r="C119" s="77"/>
      <c r="D119" s="53"/>
      <c r="E119" s="88"/>
      <c r="F119" s="48"/>
      <c r="G119" s="55"/>
    </row>
    <row r="120" spans="1:7">
      <c r="A120" s="53"/>
      <c r="B120" s="54"/>
      <c r="C120" s="77"/>
      <c r="D120" s="53"/>
      <c r="E120" s="88"/>
      <c r="F120" s="48"/>
      <c r="G120" s="55"/>
    </row>
    <row r="121" spans="1:7">
      <c r="A121" s="53"/>
      <c r="B121" s="54"/>
      <c r="C121" s="77"/>
      <c r="D121" s="53"/>
      <c r="E121" s="88"/>
      <c r="F121" s="48"/>
      <c r="G121" s="55"/>
    </row>
    <row r="122" spans="1:7">
      <c r="A122" s="53"/>
      <c r="B122" s="54"/>
      <c r="C122" s="77"/>
      <c r="D122" s="53"/>
      <c r="E122" s="88"/>
      <c r="F122" s="48"/>
      <c r="G122" s="55"/>
    </row>
    <row r="123" spans="1:7">
      <c r="A123" s="53"/>
      <c r="B123" s="54"/>
      <c r="C123" s="77"/>
      <c r="D123" s="53"/>
      <c r="E123" s="88"/>
      <c r="F123" s="48"/>
      <c r="G123" s="55"/>
    </row>
    <row r="124" spans="1:7">
      <c r="A124" s="53"/>
      <c r="B124" s="54"/>
      <c r="C124" s="77"/>
      <c r="D124" s="53"/>
      <c r="E124" s="88"/>
      <c r="F124" s="48"/>
      <c r="G124" s="55"/>
    </row>
    <row r="125" spans="1:7">
      <c r="A125" s="53"/>
      <c r="B125" s="54"/>
      <c r="C125" s="77"/>
      <c r="D125" s="53"/>
      <c r="E125" s="88"/>
      <c r="F125" s="48"/>
      <c r="G125" s="55"/>
    </row>
    <row r="126" spans="1:7">
      <c r="A126" s="53"/>
      <c r="B126" s="54"/>
      <c r="C126" s="77"/>
      <c r="D126" s="53"/>
      <c r="E126" s="88"/>
      <c r="F126" s="48"/>
      <c r="G126" s="55"/>
    </row>
    <row r="127" spans="1:7">
      <c r="A127" s="53"/>
      <c r="B127" s="54"/>
      <c r="C127" s="77"/>
      <c r="D127" s="53"/>
      <c r="E127" s="88"/>
      <c r="F127" s="48"/>
      <c r="G127" s="55"/>
    </row>
    <row r="128" spans="1:7">
      <c r="A128" s="53"/>
      <c r="B128" s="54"/>
      <c r="C128" s="77"/>
      <c r="D128" s="53"/>
      <c r="E128" s="88"/>
      <c r="F128" s="48"/>
      <c r="G128" s="55"/>
    </row>
    <row r="129" spans="1:7">
      <c r="A129" s="53"/>
      <c r="B129" s="54"/>
      <c r="C129" s="77"/>
      <c r="D129" s="53"/>
      <c r="E129" s="88"/>
      <c r="F129" s="48"/>
      <c r="G129" s="55"/>
    </row>
    <row r="130" spans="1:7">
      <c r="A130" s="53"/>
      <c r="B130" s="54"/>
      <c r="C130" s="77"/>
      <c r="D130" s="53"/>
      <c r="E130" s="88"/>
      <c r="F130" s="48"/>
      <c r="G130" s="55"/>
    </row>
    <row r="131" spans="1:7">
      <c r="A131" s="53"/>
      <c r="B131" s="54"/>
      <c r="C131" s="77"/>
      <c r="D131" s="53"/>
      <c r="E131" s="88"/>
      <c r="F131" s="48"/>
      <c r="G131" s="55"/>
    </row>
    <row r="132" spans="1:7">
      <c r="A132" s="53"/>
      <c r="B132" s="54"/>
      <c r="C132" s="77"/>
      <c r="D132" s="53"/>
      <c r="E132" s="88"/>
      <c r="F132" s="48"/>
      <c r="G132" s="55"/>
    </row>
    <row r="133" spans="1:7">
      <c r="A133" s="53"/>
      <c r="B133" s="54"/>
      <c r="C133" s="77"/>
      <c r="D133" s="53"/>
      <c r="E133" s="88"/>
      <c r="F133" s="48"/>
      <c r="G133" s="55"/>
    </row>
    <row r="134" spans="1:7">
      <c r="A134" s="53"/>
      <c r="B134" s="54"/>
      <c r="C134" s="77"/>
      <c r="D134" s="53"/>
      <c r="E134" s="88"/>
      <c r="F134" s="48"/>
      <c r="G134" s="55"/>
    </row>
    <row r="135" spans="1:7">
      <c r="A135" s="53"/>
      <c r="B135" s="54"/>
      <c r="C135" s="77"/>
      <c r="D135" s="53"/>
      <c r="E135" s="88"/>
      <c r="F135" s="48"/>
      <c r="G135" s="55"/>
    </row>
  </sheetData>
  <mergeCells count="15">
    <mergeCell ref="E4:F4"/>
    <mergeCell ref="E5:F5"/>
    <mergeCell ref="B117:D117"/>
    <mergeCell ref="B116:D116"/>
    <mergeCell ref="B1:G1"/>
    <mergeCell ref="B2:G2"/>
    <mergeCell ref="B102:E102"/>
    <mergeCell ref="B103:E103"/>
    <mergeCell ref="B94:F94"/>
    <mergeCell ref="B101:E101"/>
    <mergeCell ref="B50:F50"/>
    <mergeCell ref="B110:G110"/>
    <mergeCell ref="B113:G113"/>
    <mergeCell ref="B106:G106"/>
    <mergeCell ref="E3:F3"/>
  </mergeCells>
  <pageMargins left="0.95" right="0.2" top="1.25" bottom="1.2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Superidentent</cp:lastModifiedBy>
  <cp:lastPrinted>2020-10-22T05:48:16Z</cp:lastPrinted>
  <dcterms:created xsi:type="dcterms:W3CDTF">2014-09-26T21:28:02Z</dcterms:created>
  <dcterms:modified xsi:type="dcterms:W3CDTF">2020-10-22T05:50:58Z</dcterms:modified>
</cp:coreProperties>
</file>