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2120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Sheet1!$A$2:$I$63</definedName>
  </definedNames>
  <calcPr calcId="124519"/>
</workbook>
</file>

<file path=xl/calcChain.xml><?xml version="1.0" encoding="utf-8"?>
<calcChain xmlns="http://schemas.openxmlformats.org/spreadsheetml/2006/main">
  <c r="I42" i="1"/>
  <c r="I50"/>
  <c r="I47"/>
  <c r="I46"/>
  <c r="I45"/>
  <c r="I44"/>
  <c r="I43"/>
  <c r="I48"/>
  <c r="I41"/>
  <c r="I40"/>
  <c r="I21"/>
  <c r="I22"/>
  <c r="I37"/>
  <c r="I10"/>
  <c r="I51"/>
  <c r="I53"/>
  <c r="I52"/>
  <c r="I28"/>
  <c r="I9"/>
  <c r="I55"/>
  <c r="I31"/>
  <c r="I56"/>
  <c r="I14"/>
  <c r="I13" l="1"/>
  <c r="I12"/>
  <c r="I11"/>
  <c r="I17" l="1"/>
  <c r="I15"/>
  <c r="I18"/>
  <c r="I19"/>
  <c r="I20"/>
  <c r="I23"/>
  <c r="I24"/>
  <c r="I25"/>
  <c r="I27"/>
  <c r="I29"/>
  <c r="I30"/>
  <c r="I32"/>
  <c r="I34"/>
  <c r="I35"/>
  <c r="I36"/>
  <c r="I38"/>
  <c r="I39"/>
  <c r="I49"/>
  <c r="I54"/>
  <c r="I57" l="1"/>
  <c r="I59" s="1"/>
</calcChain>
</file>

<file path=xl/sharedStrings.xml><?xml version="1.0" encoding="utf-8"?>
<sst xmlns="http://schemas.openxmlformats.org/spreadsheetml/2006/main" count="160" uniqueCount="122">
  <si>
    <t>Description of item of work</t>
  </si>
  <si>
    <t>Quantity</t>
  </si>
  <si>
    <t>Unit</t>
  </si>
  <si>
    <t>Rate</t>
  </si>
  <si>
    <t>Amount</t>
  </si>
  <si>
    <t>P.M3</t>
  </si>
  <si>
    <t>P.M</t>
  </si>
  <si>
    <t>P. No.</t>
  </si>
  <si>
    <t>Plain cement concrete including placing compecting finishing &amp; couring complete.</t>
  </si>
  <si>
    <t>P.M2</t>
  </si>
  <si>
    <t>S.#</t>
  </si>
  <si>
    <t>Excavation in shingle or gravel formation &amp; rock not required blast undressed 50m lead as in dry soil.</t>
  </si>
  <si>
    <t>Plain cement concrete including placing compecting finishing &amp; couring.</t>
  </si>
  <si>
    <t>a) Ratio (1:4:8)</t>
  </si>
  <si>
    <t>06-05-i</t>
  </si>
  <si>
    <t>Pacca Brick Work in (1:3) C.S.M in foundation &amp; plinth</t>
  </si>
  <si>
    <t>RCC (1:2:4) Type-C as in raft foundation slab, base slab of column &amp; rataining wall etc: not including in 6.06 (as in bed)</t>
  </si>
  <si>
    <t>Fabrication of mild steel reinforcement for RCC Work using grade 40</t>
  </si>
  <si>
    <t>P.Ton</t>
  </si>
  <si>
    <t>Supplying and fixing of PVC water stopper 8" wide 3/8" thick</t>
  </si>
  <si>
    <t>24-40</t>
  </si>
  <si>
    <t>Providing &amp; fixing MS angle iron ladder for reservoir i/c. hole steps of MS bars 5/8'' dia complete</t>
  </si>
  <si>
    <t>25-36</t>
  </si>
  <si>
    <t xml:space="preserve">Providing and fixing of sluice valve of BSS quality weight for G.I &amp; PVC pipe line including jointing material   </t>
  </si>
  <si>
    <t>a) 4" dia.</t>
  </si>
  <si>
    <t>Providing and fixing of C.I specials of BSS class-B,C &amp; D working pressure for AC pipe line 3" to 6" dia</t>
  </si>
  <si>
    <t>P.K.g</t>
  </si>
  <si>
    <t>Supply &amp; fixing of C.I vent pipe 5/8" thick 3" to 6" dia</t>
  </si>
  <si>
    <t>a) Ratio (1:2:4)</t>
  </si>
  <si>
    <t>Pacca Brick Work in (1:3) C.S.M as in super structure.</t>
  </si>
  <si>
    <t>Cement plaster (1;3) up to 20' height 3/4'' thick</t>
  </si>
  <si>
    <t>Cement plaster 1:3 upto 20' height 1/2" thick</t>
  </si>
  <si>
    <t>11-08-b</t>
  </si>
  <si>
    <t>Pacca brick work in (1:4)CSM in ground floor.</t>
  </si>
  <si>
    <t>White washing of 3 coats</t>
  </si>
  <si>
    <t>03-11-a</t>
  </si>
  <si>
    <t>P.Job</t>
  </si>
  <si>
    <t>R.R. Masonary in (1:6) Cement Sand Mortar as in foundation and plinth.</t>
  </si>
  <si>
    <t>24-22-b</t>
  </si>
  <si>
    <t>P.No.</t>
  </si>
  <si>
    <t>P.No</t>
  </si>
  <si>
    <t>NSI</t>
  </si>
  <si>
    <t>N.O.W:</t>
  </si>
  <si>
    <t>BILL OF QUANTITY.</t>
  </si>
  <si>
    <t>Estimated Cost:</t>
  </si>
  <si>
    <t>E/Monery:</t>
  </si>
  <si>
    <t>Time Limit</t>
  </si>
  <si>
    <t>CONTRACTOR'S STAMP / SIGNATURE</t>
  </si>
  <si>
    <t>Rate: _____________% Above/Below/At Par.</t>
  </si>
  <si>
    <t>TOTAL                    =</t>
  </si>
  <si>
    <t>=</t>
  </si>
  <si>
    <t>11-08-c</t>
  </si>
  <si>
    <t>06-08- c</t>
  </si>
  <si>
    <t>24-33-a</t>
  </si>
  <si>
    <t>24-20-a</t>
  </si>
  <si>
    <t>Providing and fixing of C.I flanges 5/8" thick on pipes including urning, facing &amp; fitting etc: complete 4" dia.</t>
  </si>
  <si>
    <t>24-25-a-02</t>
  </si>
  <si>
    <t>07-05-a-03</t>
  </si>
  <si>
    <t>11-23-a-03</t>
  </si>
  <si>
    <t>07-04-a-02</t>
  </si>
  <si>
    <t>06.07-b-03</t>
  </si>
  <si>
    <t>P. Kg</t>
  </si>
  <si>
    <t>06-05-f</t>
  </si>
  <si>
    <t>07-05-a-02</t>
  </si>
  <si>
    <t>08-01-d-03</t>
  </si>
  <si>
    <t>Supply &amp; fixing of MS manhole of 0.25" thick sheet &amp; angle iron frame 2"x2"0.25" with lock complete.</t>
  </si>
  <si>
    <t>MRS 2020</t>
  </si>
  <si>
    <t>Cement Concrete (brick/stone ballast, 1.5" to 2"/nullah shingle well graded and cleaned) in foundation &amp; plinth (Ratio 1:4:8)</t>
  </si>
  <si>
    <t>06-03-b</t>
  </si>
  <si>
    <t>11-10-b</t>
  </si>
  <si>
    <t>RCC (1:2:4) except steel for lintel, slabs, core wall etc:</t>
  </si>
  <si>
    <t>06-07-d-03</t>
  </si>
  <si>
    <t>Cement pointing  (1;3) cement sand morter up to 20' height struct joints on wall.</t>
  </si>
  <si>
    <t>11-16-b</t>
  </si>
  <si>
    <t>24-16-c-11</t>
  </si>
  <si>
    <t xml:space="preserve">Providing and fitting MS Flanges 5/8" thick on pipes, including turning, threading, facing and  fitting etc., complete in all respects. C.6" </t>
  </si>
  <si>
    <t>24-25-a-03</t>
  </si>
  <si>
    <t xml:space="preserve">Providing and fixing of Turbine or centifugal pump capable of giving a discharge of 6000 imperial gallons per hour aganist a total head of 1550 feet coupled with an electric motor of suitable horse power i/c all required accessories such as Sluice valve, Non return valve, pressure gauge, water meter, water level, indicating system, voltage stabililizer and MCU complete in all respect (for S3) </t>
  </si>
  <si>
    <t>03-09-d</t>
  </si>
  <si>
    <t xml:space="preserve">Providing and fixing sluice valve of BSS quality  (BS 5163) and weight Class 'B' for GI &amp; PVC  pipeline (including cost of jointing material): c) 6" (150 mm) dia of Valve </t>
  </si>
  <si>
    <t>24-22-c</t>
  </si>
  <si>
    <t>08-01-a</t>
  </si>
  <si>
    <t xml:space="preserve">08-02-d-01 </t>
  </si>
  <si>
    <t>Coursed rubble masonry (Hammer Dressed)  in  foundn. &amp; plinth in cement,sand mortar : Ratio 1:3</t>
  </si>
  <si>
    <t>24-07-a</t>
  </si>
  <si>
    <t>03-25-b</t>
  </si>
  <si>
    <t>06-26-a-02</t>
  </si>
  <si>
    <t>25-61.</t>
  </si>
  <si>
    <t>Cement plaster 1:4 upto 20' height 3/4" thick</t>
  </si>
  <si>
    <t>11-09-c</t>
  </si>
  <si>
    <t>13-03-c-01 +              13-03-c-02</t>
  </si>
  <si>
    <t>12-22-a-02</t>
  </si>
  <si>
    <t>Each</t>
  </si>
  <si>
    <t>Supply and fixing of steel gaurder on roof .</t>
  </si>
  <si>
    <t>No.</t>
  </si>
  <si>
    <t>15-45</t>
  </si>
  <si>
    <t>15-46</t>
  </si>
  <si>
    <t>15-06-e</t>
  </si>
  <si>
    <t xml:space="preserve">15-02-b-03 </t>
  </si>
  <si>
    <t>Supply and fixing of LED Bulbs.</t>
  </si>
  <si>
    <t xml:space="preserve">13-02-b-01  +              13-02-b-02 </t>
  </si>
  <si>
    <t>04-03.</t>
  </si>
  <si>
    <t>CONSTRUCTION OF STORAGE TANKS IN DIFFERENT AREAS OF GALIYAT OF DIFFERENT CAPACITIES.</t>
  </si>
  <si>
    <t>Sub Head:</t>
  </si>
  <si>
    <t>Earth excavation in open cut upto 1.5m depth for  drains, pipes etc &amp; disposal : in Gravel &amp; shingl</t>
  </si>
  <si>
    <t>Excavation in foundation of building, bridges etc  complete : in ordinary soil</t>
  </si>
  <si>
    <t>Supply and fixing of steel door comprising of steel pipe frame of size 1.25" x 2.5" &amp; 1.25" x 2.5"  square pipe at lock rail &amp; devider above and below  lock rail using 28 SWG plain sheet on both sides 
injcluding hold fast, hinges &amp; painting complete.</t>
  </si>
  <si>
    <t>Damp proof course of cem. conc. 1:2:4 including bitumen coat, 1 layer polythene &amp; 1 coat bitumen  (2" thick)</t>
  </si>
  <si>
    <t>Prepare &amp; Paint new surface, doors &amp; windows  Priming coat</t>
  </si>
  <si>
    <t>Providing and fixing sliding bolt to doors Iron  sliding bolts : 12" long</t>
  </si>
  <si>
    <t>Dismantling stone masonry in lime or cement  mortar</t>
  </si>
  <si>
    <t xml:space="preserve">Wiring of light/fan/call-bell point in 3/0.029" PVC  insulated &amp; sheathed cable on sahl wood strip
</t>
  </si>
  <si>
    <t>Wiring of 2/3-pin 5-Amp plug point in 3/0.029"  PVC insulated &amp; sheathed cable on sahl wood</t>
  </si>
  <si>
    <t xml:space="preserve">Supply and Erection PVC pipe for wiring purpose  complete Recessed in walls including chase etc :  1" i/d
</t>
  </si>
  <si>
    <t xml:space="preserve">Painting old surfaces : Sashes, fanlights, doors or  windows </t>
  </si>
  <si>
    <t>Random rubble masonry in foundn. &amp; plinth Dry  masonry.</t>
  </si>
  <si>
    <t xml:space="preserve">Supply and Erection single core PVC  insulated+sheathed copper
conductor 250/440 V grade cable : 7/0.044"
</t>
  </si>
  <si>
    <t>Providing and installing Brass Strainer of  approved make \ quality in tubewell bore hole,  including socket, special sockets, studs etc.  complete as per specification:
6" (150 mm) Nominal Pipe Size (NPS) 3/16" (5  mm) thick</t>
  </si>
  <si>
    <t>Providing, laying, cutting, jointing, testing and  disinfecting GI pipeline in trenches, with socket  joint, using GI pipes of EN 10255 - 2004  (Approved Light quality  ) including specials  etc.Complete as per specifications except  excavation. 6"  Nominal Pipe Size (NPS)</t>
  </si>
  <si>
    <t>Multiply by 1.03 cost factor except item No. 36, 37 &amp; 44 above i.e. on 4636906</t>
  </si>
  <si>
    <t>IMPROVEMENT/REHABILITATION OF EXISTING WATER SUPPLY SCHEME AT KHUCERGALI.</t>
  </si>
  <si>
    <t>18 Months.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</si>
</sst>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&quot;Rs.&quot;#,##0&quot;/-&quot;"/>
    <numFmt numFmtId="166" formatCode="&quot;Rs.&quot;#,##0.00"/>
  </numFmts>
  <fonts count="1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Book Antiqua"/>
      <family val="1"/>
    </font>
    <font>
      <b/>
      <u/>
      <sz val="11"/>
      <name val="Book Antiqua"/>
      <family val="1"/>
    </font>
    <font>
      <sz val="8"/>
      <name val="Book Antiqua"/>
      <family val="1"/>
    </font>
    <font>
      <sz val="10"/>
      <name val="Book Antiqua"/>
      <family val="1"/>
    </font>
    <font>
      <b/>
      <sz val="11"/>
      <name val="Book Antiqua"/>
      <family val="1"/>
    </font>
    <font>
      <b/>
      <sz val="8"/>
      <name val="Book Antiqua"/>
      <family val="1"/>
    </font>
    <font>
      <b/>
      <sz val="10"/>
      <name val="Book Antiqua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1" xfId="0" applyFont="1" applyBorder="1" applyAlignment="1">
      <alignment horizont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2" fontId="2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166" fontId="2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/>
    <xf numFmtId="164" fontId="2" fillId="0" borderId="1" xfId="0" applyNumberFormat="1" applyFont="1" applyBorder="1" applyAlignment="1">
      <alignment horizontal="center" vertical="center"/>
    </xf>
    <xf numFmtId="0" fontId="1" fillId="0" borderId="8" xfId="0" applyFont="1" applyBorder="1"/>
    <xf numFmtId="0" fontId="9" fillId="0" borderId="8" xfId="0" applyFont="1" applyBorder="1"/>
    <xf numFmtId="0" fontId="11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 applyBorder="1"/>
    <xf numFmtId="0" fontId="13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" fontId="5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165" fontId="9" fillId="0" borderId="8" xfId="0" applyNumberFormat="1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6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165" fontId="9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3"/>
  <sheetViews>
    <sheetView tabSelected="1" view="pageBreakPreview" zoomScaleSheetLayoutView="100" workbookViewId="0">
      <pane xSplit="19440" topLeftCell="S1"/>
      <selection activeCell="I10" sqref="I10"/>
      <selection pane="topRight" activeCell="R42" sqref="R42"/>
    </sheetView>
  </sheetViews>
  <sheetFormatPr defaultRowHeight="15"/>
  <cols>
    <col min="1" max="1" width="5.42578125" style="22" customWidth="1"/>
    <col min="2" max="2" width="10" style="6" customWidth="1"/>
    <col min="3" max="3" width="11.7109375" style="6" customWidth="1"/>
    <col min="4" max="4" width="9.28515625" style="6" customWidth="1"/>
    <col min="5" max="5" width="9.42578125" style="33" customWidth="1"/>
    <col min="6" max="6" width="6.42578125" style="34" customWidth="1"/>
    <col min="7" max="7" width="9" style="6" customWidth="1"/>
    <col min="8" max="8" width="12.42578125" style="6" customWidth="1"/>
    <col min="9" max="9" width="17.7109375" style="6" customWidth="1"/>
    <col min="10" max="16384" width="9.140625" style="6"/>
  </cols>
  <sheetData>
    <row r="2" spans="1:9" ht="30.75" customHeight="1">
      <c r="A2" s="58" t="s">
        <v>42</v>
      </c>
      <c r="B2" s="58"/>
      <c r="C2" s="56" t="s">
        <v>102</v>
      </c>
      <c r="D2" s="56"/>
      <c r="E2" s="56"/>
      <c r="F2" s="56"/>
      <c r="G2" s="56"/>
      <c r="H2" s="56"/>
      <c r="I2" s="56"/>
    </row>
    <row r="3" spans="1:9" ht="30.75" customHeight="1">
      <c r="A3" s="58" t="s">
        <v>103</v>
      </c>
      <c r="B3" s="58"/>
      <c r="C3" s="56" t="s">
        <v>120</v>
      </c>
      <c r="D3" s="56"/>
      <c r="E3" s="56"/>
      <c r="F3" s="56"/>
      <c r="G3" s="56"/>
      <c r="H3" s="56"/>
      <c r="I3" s="56"/>
    </row>
    <row r="4" spans="1:9">
      <c r="C4" s="59" t="s">
        <v>43</v>
      </c>
      <c r="D4" s="59"/>
      <c r="E4" s="59"/>
      <c r="F4" s="59"/>
      <c r="G4" s="59"/>
      <c r="H4" s="59"/>
      <c r="I4" s="59"/>
    </row>
    <row r="5" spans="1:9" ht="20.25" customHeight="1">
      <c r="E5" s="57" t="s">
        <v>44</v>
      </c>
      <c r="F5" s="57"/>
      <c r="G5" s="23" t="s">
        <v>50</v>
      </c>
      <c r="H5" s="68">
        <v>7836000</v>
      </c>
      <c r="I5" s="68"/>
    </row>
    <row r="6" spans="1:9" ht="15.75" customHeight="1">
      <c r="E6" s="57" t="s">
        <v>45</v>
      </c>
      <c r="F6" s="57"/>
      <c r="G6" s="23" t="s">
        <v>50</v>
      </c>
      <c r="H6" s="68">
        <v>157000</v>
      </c>
      <c r="I6" s="68"/>
    </row>
    <row r="7" spans="1:9" ht="23.25" customHeight="1">
      <c r="E7" s="57" t="s">
        <v>46</v>
      </c>
      <c r="F7" s="57"/>
      <c r="G7" s="23" t="s">
        <v>50</v>
      </c>
      <c r="H7" s="60" t="s">
        <v>121</v>
      </c>
      <c r="I7" s="60"/>
    </row>
    <row r="8" spans="1:9" ht="21.75" customHeight="1">
      <c r="A8" s="43" t="s">
        <v>10</v>
      </c>
      <c r="B8" s="11" t="s">
        <v>0</v>
      </c>
      <c r="C8" s="12"/>
      <c r="D8" s="13"/>
      <c r="E8" s="8" t="s">
        <v>66</v>
      </c>
      <c r="F8" s="15" t="s">
        <v>2</v>
      </c>
      <c r="G8" s="1" t="s">
        <v>1</v>
      </c>
      <c r="H8" s="1" t="s">
        <v>3</v>
      </c>
      <c r="I8" s="1" t="s">
        <v>4</v>
      </c>
    </row>
    <row r="9" spans="1:9" s="18" customFormat="1" ht="61.5" customHeight="1">
      <c r="A9" s="43">
        <v>1</v>
      </c>
      <c r="B9" s="53" t="s">
        <v>104</v>
      </c>
      <c r="C9" s="54"/>
      <c r="D9" s="55"/>
      <c r="E9" s="9" t="s">
        <v>78</v>
      </c>
      <c r="F9" s="16" t="s">
        <v>5</v>
      </c>
      <c r="G9" s="36">
        <v>49.68</v>
      </c>
      <c r="H9" s="36">
        <v>368.92</v>
      </c>
      <c r="I9" s="36">
        <f t="shared" ref="I9:I15" si="0">G9*H9</f>
        <v>18327.945599999999</v>
      </c>
    </row>
    <row r="10" spans="1:9" s="18" customFormat="1" ht="50.25" customHeight="1">
      <c r="A10" s="43">
        <v>2</v>
      </c>
      <c r="B10" s="53" t="s">
        <v>105</v>
      </c>
      <c r="C10" s="54"/>
      <c r="D10" s="55"/>
      <c r="E10" s="9" t="s">
        <v>85</v>
      </c>
      <c r="F10" s="16" t="s">
        <v>5</v>
      </c>
      <c r="G10" s="36">
        <v>15</v>
      </c>
      <c r="H10" s="36">
        <v>243.91</v>
      </c>
      <c r="I10" s="36">
        <f t="shared" si="0"/>
        <v>3658.65</v>
      </c>
    </row>
    <row r="11" spans="1:9" s="18" customFormat="1" ht="63.75" customHeight="1">
      <c r="A11" s="43">
        <v>3</v>
      </c>
      <c r="B11" s="53" t="s">
        <v>67</v>
      </c>
      <c r="C11" s="54"/>
      <c r="D11" s="55"/>
      <c r="E11" s="9" t="s">
        <v>68</v>
      </c>
      <c r="F11" s="16" t="s">
        <v>5</v>
      </c>
      <c r="G11" s="41">
        <v>23.42</v>
      </c>
      <c r="H11" s="7">
        <v>4663.21</v>
      </c>
      <c r="I11" s="35">
        <f t="shared" si="0"/>
        <v>109212.37820000001</v>
      </c>
    </row>
    <row r="12" spans="1:9" s="18" customFormat="1" ht="36" customHeight="1">
      <c r="A12" s="43">
        <v>4</v>
      </c>
      <c r="B12" s="53" t="s">
        <v>30</v>
      </c>
      <c r="C12" s="54"/>
      <c r="D12" s="55"/>
      <c r="E12" s="9" t="s">
        <v>69</v>
      </c>
      <c r="F12" s="16" t="s">
        <v>9</v>
      </c>
      <c r="G12" s="35">
        <v>2.98</v>
      </c>
      <c r="H12" s="35">
        <v>279.95</v>
      </c>
      <c r="I12" s="35">
        <f t="shared" si="0"/>
        <v>834.25099999999998</v>
      </c>
    </row>
    <row r="13" spans="1:9" s="18" customFormat="1" ht="44.25" customHeight="1">
      <c r="A13" s="43">
        <v>5</v>
      </c>
      <c r="B13" s="53" t="s">
        <v>70</v>
      </c>
      <c r="C13" s="54"/>
      <c r="D13" s="55"/>
      <c r="E13" s="9" t="s">
        <v>71</v>
      </c>
      <c r="F13" s="16" t="s">
        <v>5</v>
      </c>
      <c r="G13" s="35">
        <v>44.83</v>
      </c>
      <c r="H13" s="35">
        <v>8944.1200000000008</v>
      </c>
      <c r="I13" s="35">
        <f t="shared" si="0"/>
        <v>400964.8996</v>
      </c>
    </row>
    <row r="14" spans="1:9" s="18" customFormat="1" ht="57.75" customHeight="1">
      <c r="A14" s="43">
        <v>6</v>
      </c>
      <c r="B14" s="53" t="s">
        <v>72</v>
      </c>
      <c r="C14" s="54"/>
      <c r="D14" s="55"/>
      <c r="E14" s="9" t="s">
        <v>73</v>
      </c>
      <c r="F14" s="16"/>
      <c r="G14" s="35">
        <v>85.99</v>
      </c>
      <c r="H14" s="36">
        <v>263.7</v>
      </c>
      <c r="I14" s="35">
        <f t="shared" si="0"/>
        <v>22675.562999999998</v>
      </c>
    </row>
    <row r="15" spans="1:9" ht="49.5" customHeight="1">
      <c r="A15" s="43">
        <v>7</v>
      </c>
      <c r="B15" s="50" t="s">
        <v>11</v>
      </c>
      <c r="C15" s="51"/>
      <c r="D15" s="52"/>
      <c r="E15" s="9" t="s">
        <v>35</v>
      </c>
      <c r="F15" s="16" t="s">
        <v>5</v>
      </c>
      <c r="G15" s="7">
        <v>430.59</v>
      </c>
      <c r="H15" s="20">
        <v>222.27</v>
      </c>
      <c r="I15" s="2">
        <f t="shared" si="0"/>
        <v>95707.239300000001</v>
      </c>
    </row>
    <row r="16" spans="1:9" ht="34.5" customHeight="1">
      <c r="A16" s="63">
        <v>8</v>
      </c>
      <c r="B16" s="50" t="s">
        <v>12</v>
      </c>
      <c r="C16" s="51"/>
      <c r="D16" s="52"/>
      <c r="E16" s="10"/>
      <c r="F16" s="17"/>
      <c r="G16" s="21"/>
      <c r="H16" s="21"/>
      <c r="I16" s="3"/>
    </row>
    <row r="17" spans="1:9" ht="22.15" customHeight="1">
      <c r="A17" s="64"/>
      <c r="B17" s="50" t="s">
        <v>13</v>
      </c>
      <c r="C17" s="51"/>
      <c r="D17" s="52"/>
      <c r="E17" s="10" t="s">
        <v>14</v>
      </c>
      <c r="F17" s="17" t="s">
        <v>5</v>
      </c>
      <c r="G17" s="21">
        <v>2.37</v>
      </c>
      <c r="H17" s="21">
        <v>6004.18</v>
      </c>
      <c r="I17" s="3">
        <f>SUM(H17*G17)</f>
        <v>14229.906600000002</v>
      </c>
    </row>
    <row r="18" spans="1:9" ht="35.25" customHeight="1">
      <c r="A18" s="43">
        <v>9</v>
      </c>
      <c r="B18" s="50" t="s">
        <v>15</v>
      </c>
      <c r="C18" s="51"/>
      <c r="D18" s="52"/>
      <c r="E18" s="10" t="s">
        <v>59</v>
      </c>
      <c r="F18" s="17" t="s">
        <v>5</v>
      </c>
      <c r="G18" s="4">
        <v>12.79</v>
      </c>
      <c r="H18" s="4">
        <v>9488.0499999999993</v>
      </c>
      <c r="I18" s="3">
        <f>SUM(H18*G18)</f>
        <v>121352.15949999998</v>
      </c>
    </row>
    <row r="19" spans="1:9" ht="69" customHeight="1">
      <c r="A19" s="43">
        <v>10</v>
      </c>
      <c r="B19" s="50" t="s">
        <v>16</v>
      </c>
      <c r="C19" s="51"/>
      <c r="D19" s="52"/>
      <c r="E19" s="10" t="s">
        <v>60</v>
      </c>
      <c r="F19" s="17" t="s">
        <v>5</v>
      </c>
      <c r="G19" s="21">
        <v>25.93</v>
      </c>
      <c r="H19" s="21">
        <v>9203.68</v>
      </c>
      <c r="I19" s="2">
        <f t="shared" ref="I19:I25" si="1">G19*H19</f>
        <v>238651.42240000001</v>
      </c>
    </row>
    <row r="20" spans="1:9" ht="51" customHeight="1">
      <c r="A20" s="43">
        <v>11</v>
      </c>
      <c r="B20" s="50" t="s">
        <v>17</v>
      </c>
      <c r="C20" s="51"/>
      <c r="D20" s="52"/>
      <c r="E20" s="10" t="s">
        <v>52</v>
      </c>
      <c r="F20" s="17" t="s">
        <v>18</v>
      </c>
      <c r="G20" s="4">
        <v>7.98</v>
      </c>
      <c r="H20" s="4">
        <v>141789.79999999999</v>
      </c>
      <c r="I20" s="2">
        <f t="shared" si="1"/>
        <v>1131482.6040000001</v>
      </c>
    </row>
    <row r="21" spans="1:9" ht="33" customHeight="1">
      <c r="A21" s="43">
        <v>12</v>
      </c>
      <c r="B21" s="50" t="s">
        <v>88</v>
      </c>
      <c r="C21" s="51"/>
      <c r="D21" s="52"/>
      <c r="E21" s="10" t="s">
        <v>89</v>
      </c>
      <c r="F21" s="17" t="s">
        <v>5</v>
      </c>
      <c r="G21" s="4">
        <v>173.98</v>
      </c>
      <c r="H21" s="4">
        <v>382.94</v>
      </c>
      <c r="I21" s="2">
        <f t="shared" si="1"/>
        <v>66623.901199999993</v>
      </c>
    </row>
    <row r="22" spans="1:9" ht="126" customHeight="1">
      <c r="A22" s="43">
        <v>13</v>
      </c>
      <c r="B22" s="50" t="s">
        <v>106</v>
      </c>
      <c r="C22" s="51"/>
      <c r="D22" s="52"/>
      <c r="E22" s="10" t="s">
        <v>87</v>
      </c>
      <c r="F22" s="17" t="s">
        <v>5</v>
      </c>
      <c r="G22" s="4">
        <v>9.66</v>
      </c>
      <c r="H22" s="4">
        <v>6616.81</v>
      </c>
      <c r="I22" s="3">
        <f t="shared" si="1"/>
        <v>63918.384600000005</v>
      </c>
    </row>
    <row r="23" spans="1:9" ht="39" customHeight="1">
      <c r="A23" s="43">
        <v>14</v>
      </c>
      <c r="B23" s="50" t="s">
        <v>19</v>
      </c>
      <c r="C23" s="51"/>
      <c r="D23" s="52"/>
      <c r="E23" s="10" t="s">
        <v>20</v>
      </c>
      <c r="F23" s="17" t="s">
        <v>6</v>
      </c>
      <c r="G23" s="4">
        <v>62.64</v>
      </c>
      <c r="H23" s="4">
        <v>545.24</v>
      </c>
      <c r="I23" s="2">
        <f t="shared" si="1"/>
        <v>34153.833599999998</v>
      </c>
    </row>
    <row r="24" spans="1:9" ht="47.25" customHeight="1">
      <c r="A24" s="43">
        <v>15</v>
      </c>
      <c r="B24" s="50" t="s">
        <v>65</v>
      </c>
      <c r="C24" s="51"/>
      <c r="D24" s="52"/>
      <c r="E24" s="10" t="s">
        <v>53</v>
      </c>
      <c r="F24" s="17" t="s">
        <v>40</v>
      </c>
      <c r="G24" s="4">
        <v>8</v>
      </c>
      <c r="H24" s="4">
        <v>791.56</v>
      </c>
      <c r="I24" s="14">
        <f t="shared" si="1"/>
        <v>6332.48</v>
      </c>
    </row>
    <row r="25" spans="1:9" ht="48.75" customHeight="1">
      <c r="A25" s="43">
        <v>16</v>
      </c>
      <c r="B25" s="50" t="s">
        <v>21</v>
      </c>
      <c r="C25" s="51"/>
      <c r="D25" s="52"/>
      <c r="E25" s="10" t="s">
        <v>22</v>
      </c>
      <c r="F25" s="17" t="s">
        <v>6</v>
      </c>
      <c r="G25" s="4">
        <v>9.14</v>
      </c>
      <c r="H25" s="4">
        <v>931.75</v>
      </c>
      <c r="I25" s="2">
        <f t="shared" si="1"/>
        <v>8516.1949999999997</v>
      </c>
    </row>
    <row r="26" spans="1:9" ht="51" customHeight="1">
      <c r="A26" s="6"/>
      <c r="B26" s="65" t="s">
        <v>23</v>
      </c>
      <c r="C26" s="65"/>
      <c r="D26" s="65"/>
      <c r="E26" s="10"/>
      <c r="F26" s="17"/>
      <c r="G26" s="4"/>
      <c r="H26" s="4"/>
      <c r="I26" s="3"/>
    </row>
    <row r="27" spans="1:9" ht="27.75" customHeight="1">
      <c r="A27" s="41">
        <v>17</v>
      </c>
      <c r="B27" s="53" t="s">
        <v>24</v>
      </c>
      <c r="C27" s="54"/>
      <c r="D27" s="55"/>
      <c r="E27" s="10" t="s">
        <v>38</v>
      </c>
      <c r="F27" s="17" t="s">
        <v>7</v>
      </c>
      <c r="G27" s="4">
        <v>2</v>
      </c>
      <c r="H27" s="4">
        <v>22580.78</v>
      </c>
      <c r="I27" s="3">
        <f>SUM(H27*G27)</f>
        <v>45161.56</v>
      </c>
    </row>
    <row r="28" spans="1:9" ht="78.75" customHeight="1">
      <c r="A28" s="43">
        <v>18</v>
      </c>
      <c r="B28" s="50" t="s">
        <v>79</v>
      </c>
      <c r="C28" s="51"/>
      <c r="D28" s="52"/>
      <c r="E28" s="10" t="s">
        <v>80</v>
      </c>
      <c r="F28" s="17" t="s">
        <v>40</v>
      </c>
      <c r="G28" s="4">
        <v>3</v>
      </c>
      <c r="H28" s="4">
        <v>37676.06</v>
      </c>
      <c r="I28" s="3">
        <f>G28*H28</f>
        <v>113028.18</v>
      </c>
    </row>
    <row r="29" spans="1:9" ht="63" customHeight="1">
      <c r="A29" s="43">
        <v>19</v>
      </c>
      <c r="B29" s="50" t="s">
        <v>25</v>
      </c>
      <c r="C29" s="51"/>
      <c r="D29" s="52"/>
      <c r="E29" s="10" t="s">
        <v>54</v>
      </c>
      <c r="F29" s="17" t="s">
        <v>26</v>
      </c>
      <c r="G29" s="24">
        <v>300</v>
      </c>
      <c r="H29" s="4">
        <v>196.59</v>
      </c>
      <c r="I29" s="3">
        <f>SUM(H29*G29)</f>
        <v>58977</v>
      </c>
    </row>
    <row r="30" spans="1:9" ht="65.25" customHeight="1">
      <c r="A30" s="43">
        <v>20</v>
      </c>
      <c r="B30" s="50" t="s">
        <v>55</v>
      </c>
      <c r="C30" s="51"/>
      <c r="D30" s="52"/>
      <c r="E30" s="10" t="s">
        <v>56</v>
      </c>
      <c r="F30" s="17" t="s">
        <v>61</v>
      </c>
      <c r="G30" s="24">
        <v>10</v>
      </c>
      <c r="H30" s="4">
        <v>159.41</v>
      </c>
      <c r="I30" s="3">
        <f>SUM(H30*G30)</f>
        <v>1594.1</v>
      </c>
    </row>
    <row r="31" spans="1:9" ht="80.25" customHeight="1">
      <c r="A31" s="43">
        <v>21</v>
      </c>
      <c r="B31" s="50" t="s">
        <v>75</v>
      </c>
      <c r="C31" s="51"/>
      <c r="D31" s="52"/>
      <c r="E31" s="10" t="s">
        <v>76</v>
      </c>
      <c r="F31" s="17" t="s">
        <v>61</v>
      </c>
      <c r="G31" s="24">
        <v>10</v>
      </c>
      <c r="H31" s="4">
        <v>159.91999999999999</v>
      </c>
      <c r="I31" s="3">
        <f>G31*H31</f>
        <v>1599.1999999999998</v>
      </c>
    </row>
    <row r="32" spans="1:9" ht="42" customHeight="1">
      <c r="A32" s="43">
        <v>22</v>
      </c>
      <c r="B32" s="50" t="s">
        <v>27</v>
      </c>
      <c r="C32" s="51"/>
      <c r="D32" s="52"/>
      <c r="E32" s="10">
        <v>24.35</v>
      </c>
      <c r="F32" s="17" t="s">
        <v>6</v>
      </c>
      <c r="G32" s="24">
        <v>3</v>
      </c>
      <c r="H32" s="4">
        <v>1656.3</v>
      </c>
      <c r="I32" s="3">
        <f>SUM(H32*G32)</f>
        <v>4968.8999999999996</v>
      </c>
    </row>
    <row r="33" spans="1:9" ht="53.25" customHeight="1">
      <c r="A33" s="19"/>
      <c r="B33" s="50" t="s">
        <v>8</v>
      </c>
      <c r="C33" s="51"/>
      <c r="D33" s="52"/>
      <c r="E33" s="10"/>
      <c r="F33" s="17"/>
      <c r="G33" s="21"/>
      <c r="H33" s="21"/>
      <c r="I33" s="3"/>
    </row>
    <row r="34" spans="1:9" ht="24" customHeight="1">
      <c r="A34" s="42">
        <v>23</v>
      </c>
      <c r="B34" s="50" t="s">
        <v>28</v>
      </c>
      <c r="C34" s="51"/>
      <c r="D34" s="52"/>
      <c r="E34" s="10" t="s">
        <v>62</v>
      </c>
      <c r="F34" s="17" t="s">
        <v>5</v>
      </c>
      <c r="G34" s="4">
        <v>7.0979999999999999</v>
      </c>
      <c r="H34" s="21">
        <v>7783.07</v>
      </c>
      <c r="I34" s="3">
        <f>SUM(H34*G34)</f>
        <v>55244.230859999996</v>
      </c>
    </row>
    <row r="35" spans="1:9" ht="36.75" customHeight="1">
      <c r="A35" s="43">
        <v>24</v>
      </c>
      <c r="B35" s="53" t="s">
        <v>29</v>
      </c>
      <c r="C35" s="54"/>
      <c r="D35" s="55"/>
      <c r="E35" s="10" t="s">
        <v>63</v>
      </c>
      <c r="F35" s="17" t="s">
        <v>5</v>
      </c>
      <c r="G35" s="21">
        <v>19</v>
      </c>
      <c r="H35" s="21">
        <v>10152.56</v>
      </c>
      <c r="I35" s="3">
        <f t="shared" ref="I35:I51" si="2">G35*H35</f>
        <v>192898.63999999998</v>
      </c>
    </row>
    <row r="36" spans="1:9" ht="38.25" customHeight="1">
      <c r="A36" s="43">
        <v>25</v>
      </c>
      <c r="B36" s="53" t="s">
        <v>30</v>
      </c>
      <c r="C36" s="54"/>
      <c r="D36" s="55"/>
      <c r="E36" s="10" t="s">
        <v>51</v>
      </c>
      <c r="F36" s="17" t="s">
        <v>9</v>
      </c>
      <c r="G36" s="21">
        <v>16.68</v>
      </c>
      <c r="H36" s="21">
        <v>394.79</v>
      </c>
      <c r="I36" s="3">
        <f t="shared" si="2"/>
        <v>6585.0972000000002</v>
      </c>
    </row>
    <row r="37" spans="1:9" ht="66" customHeight="1">
      <c r="A37" s="43">
        <v>26</v>
      </c>
      <c r="B37" s="53" t="s">
        <v>107</v>
      </c>
      <c r="C37" s="54"/>
      <c r="D37" s="55"/>
      <c r="E37" s="10" t="s">
        <v>86</v>
      </c>
      <c r="F37" s="17" t="s">
        <v>5</v>
      </c>
      <c r="G37" s="37">
        <v>16</v>
      </c>
      <c r="H37" s="37">
        <v>895.88</v>
      </c>
      <c r="I37" s="3">
        <f>G37*H37</f>
        <v>14334.08</v>
      </c>
    </row>
    <row r="38" spans="1:9" s="18" customFormat="1" ht="38.25" customHeight="1">
      <c r="A38" s="43">
        <v>27</v>
      </c>
      <c r="B38" s="53" t="s">
        <v>31</v>
      </c>
      <c r="C38" s="54"/>
      <c r="D38" s="55"/>
      <c r="E38" s="10" t="s">
        <v>32</v>
      </c>
      <c r="F38" s="17" t="s">
        <v>9</v>
      </c>
      <c r="G38" s="21">
        <v>5.96</v>
      </c>
      <c r="H38" s="21">
        <v>296.44</v>
      </c>
      <c r="I38" s="3">
        <f t="shared" si="2"/>
        <v>1766.7824000000001</v>
      </c>
    </row>
    <row r="39" spans="1:9" s="18" customFormat="1" ht="38.25" customHeight="1">
      <c r="A39" s="43">
        <v>28</v>
      </c>
      <c r="B39" s="53" t="s">
        <v>33</v>
      </c>
      <c r="C39" s="54"/>
      <c r="D39" s="55"/>
      <c r="E39" s="10" t="s">
        <v>57</v>
      </c>
      <c r="F39" s="17" t="s">
        <v>5</v>
      </c>
      <c r="G39" s="21">
        <v>10</v>
      </c>
      <c r="H39" s="21">
        <v>9886.18</v>
      </c>
      <c r="I39" s="3">
        <f t="shared" si="2"/>
        <v>98861.8</v>
      </c>
    </row>
    <row r="40" spans="1:9" s="18" customFormat="1" ht="40.5" customHeight="1">
      <c r="A40" s="43">
        <v>29</v>
      </c>
      <c r="B40" s="53" t="s">
        <v>108</v>
      </c>
      <c r="C40" s="54"/>
      <c r="D40" s="55"/>
      <c r="E40" s="39" t="s">
        <v>90</v>
      </c>
      <c r="F40" s="17" t="s">
        <v>9</v>
      </c>
      <c r="G40" s="38">
        <v>9.67</v>
      </c>
      <c r="H40" s="38">
        <v>379.1</v>
      </c>
      <c r="I40" s="3">
        <f t="shared" si="2"/>
        <v>3665.8970000000004</v>
      </c>
    </row>
    <row r="41" spans="1:9" s="18" customFormat="1" ht="44.25" customHeight="1">
      <c r="A41" s="43">
        <v>30</v>
      </c>
      <c r="B41" s="53" t="s">
        <v>109</v>
      </c>
      <c r="C41" s="54"/>
      <c r="D41" s="55"/>
      <c r="E41" s="39" t="s">
        <v>91</v>
      </c>
      <c r="F41" s="17" t="s">
        <v>92</v>
      </c>
      <c r="G41" s="38">
        <v>3</v>
      </c>
      <c r="H41" s="38">
        <v>529.45000000000005</v>
      </c>
      <c r="I41" s="3">
        <f t="shared" si="2"/>
        <v>1588.3500000000001</v>
      </c>
    </row>
    <row r="42" spans="1:9" s="18" customFormat="1" ht="40.5" customHeight="1">
      <c r="A42" s="43">
        <v>31</v>
      </c>
      <c r="B42" s="53" t="s">
        <v>110</v>
      </c>
      <c r="C42" s="54"/>
      <c r="D42" s="55"/>
      <c r="E42" s="40" t="s">
        <v>101</v>
      </c>
      <c r="F42" s="17" t="s">
        <v>6</v>
      </c>
      <c r="G42" s="38">
        <v>148.53</v>
      </c>
      <c r="H42" s="38">
        <v>778.69</v>
      </c>
      <c r="I42" s="3">
        <f t="shared" si="2"/>
        <v>115658.82570000002</v>
      </c>
    </row>
    <row r="43" spans="1:9" s="18" customFormat="1" ht="50.25" customHeight="1">
      <c r="A43" s="43">
        <v>32</v>
      </c>
      <c r="B43" s="53" t="s">
        <v>111</v>
      </c>
      <c r="C43" s="54"/>
      <c r="D43" s="55"/>
      <c r="E43" s="39" t="s">
        <v>95</v>
      </c>
      <c r="F43" s="17" t="s">
        <v>40</v>
      </c>
      <c r="G43" s="38">
        <v>4</v>
      </c>
      <c r="H43" s="38">
        <v>843.67</v>
      </c>
      <c r="I43" s="3">
        <f t="shared" si="2"/>
        <v>3374.68</v>
      </c>
    </row>
    <row r="44" spans="1:9" s="18" customFormat="1" ht="61.5" customHeight="1">
      <c r="A44" s="43">
        <v>33</v>
      </c>
      <c r="B44" s="53" t="s">
        <v>112</v>
      </c>
      <c r="C44" s="54"/>
      <c r="D44" s="55"/>
      <c r="E44" s="39" t="s">
        <v>96</v>
      </c>
      <c r="F44" s="17" t="s">
        <v>39</v>
      </c>
      <c r="G44" s="38">
        <v>4</v>
      </c>
      <c r="H44" s="38">
        <v>640.08000000000004</v>
      </c>
      <c r="I44" s="3">
        <f t="shared" si="2"/>
        <v>2560.3200000000002</v>
      </c>
    </row>
    <row r="45" spans="1:9" s="18" customFormat="1" ht="65.25" customHeight="1">
      <c r="A45" s="43">
        <v>34</v>
      </c>
      <c r="B45" s="53" t="s">
        <v>116</v>
      </c>
      <c r="C45" s="54"/>
      <c r="D45" s="55"/>
      <c r="E45" s="39" t="s">
        <v>97</v>
      </c>
      <c r="F45" s="17" t="s">
        <v>6</v>
      </c>
      <c r="G45" s="38">
        <v>40</v>
      </c>
      <c r="H45" s="38">
        <v>175.06</v>
      </c>
      <c r="I45" s="3">
        <f t="shared" si="2"/>
        <v>7002.4</v>
      </c>
    </row>
    <row r="46" spans="1:9" s="18" customFormat="1" ht="63" customHeight="1">
      <c r="A46" s="43">
        <v>35</v>
      </c>
      <c r="B46" s="53" t="s">
        <v>113</v>
      </c>
      <c r="C46" s="54"/>
      <c r="D46" s="55"/>
      <c r="E46" s="39" t="s">
        <v>98</v>
      </c>
      <c r="F46" s="17" t="s">
        <v>6</v>
      </c>
      <c r="G46" s="38">
        <v>60</v>
      </c>
      <c r="H46" s="38">
        <v>226.47</v>
      </c>
      <c r="I46" s="3">
        <f t="shared" si="2"/>
        <v>13588.2</v>
      </c>
    </row>
    <row r="47" spans="1:9" s="18" customFormat="1" ht="29.25" customHeight="1">
      <c r="A47" s="43">
        <v>36</v>
      </c>
      <c r="B47" s="53" t="s">
        <v>99</v>
      </c>
      <c r="C47" s="54"/>
      <c r="D47" s="55"/>
      <c r="E47" s="39" t="s">
        <v>41</v>
      </c>
      <c r="F47" s="17" t="s">
        <v>39</v>
      </c>
      <c r="G47" s="38">
        <v>4</v>
      </c>
      <c r="H47" s="38">
        <v>250</v>
      </c>
      <c r="I47" s="3">
        <f t="shared" si="2"/>
        <v>1000</v>
      </c>
    </row>
    <row r="48" spans="1:9" s="18" customFormat="1" ht="25.5" customHeight="1">
      <c r="A48" s="43">
        <v>37</v>
      </c>
      <c r="B48" s="69" t="s">
        <v>93</v>
      </c>
      <c r="C48" s="70"/>
      <c r="D48" s="71"/>
      <c r="E48" s="39" t="s">
        <v>41</v>
      </c>
      <c r="F48" s="17" t="s">
        <v>94</v>
      </c>
      <c r="G48" s="38">
        <v>1</v>
      </c>
      <c r="H48" s="38">
        <v>18000</v>
      </c>
      <c r="I48" s="3">
        <f t="shared" si="2"/>
        <v>18000</v>
      </c>
    </row>
    <row r="49" spans="1:9" s="18" customFormat="1" ht="26.25" customHeight="1">
      <c r="A49" s="43">
        <v>38</v>
      </c>
      <c r="B49" s="53" t="s">
        <v>34</v>
      </c>
      <c r="C49" s="54"/>
      <c r="D49" s="55"/>
      <c r="E49" s="10" t="s">
        <v>58</v>
      </c>
      <c r="F49" s="17" t="s">
        <v>9</v>
      </c>
      <c r="G49" s="21">
        <v>115.99</v>
      </c>
      <c r="H49" s="21">
        <v>45.9</v>
      </c>
      <c r="I49" s="3">
        <f t="shared" si="2"/>
        <v>5323.9409999999998</v>
      </c>
    </row>
    <row r="50" spans="1:9" s="18" customFormat="1" ht="48" customHeight="1">
      <c r="A50" s="43">
        <v>39</v>
      </c>
      <c r="B50" s="53" t="s">
        <v>114</v>
      </c>
      <c r="C50" s="54"/>
      <c r="D50" s="55"/>
      <c r="E50" s="39" t="s">
        <v>100</v>
      </c>
      <c r="F50" s="17" t="s">
        <v>9</v>
      </c>
      <c r="G50" s="38">
        <v>39.409999999999997</v>
      </c>
      <c r="H50" s="38">
        <v>199</v>
      </c>
      <c r="I50" s="3">
        <f t="shared" si="2"/>
        <v>7842.5899999999992</v>
      </c>
    </row>
    <row r="51" spans="1:9" s="18" customFormat="1" ht="128.25" customHeight="1">
      <c r="A51" s="43">
        <v>40</v>
      </c>
      <c r="B51" s="53" t="s">
        <v>117</v>
      </c>
      <c r="C51" s="54"/>
      <c r="D51" s="55"/>
      <c r="E51" s="10" t="s">
        <v>84</v>
      </c>
      <c r="F51" s="17" t="s">
        <v>6</v>
      </c>
      <c r="G51" s="37">
        <v>1.38</v>
      </c>
      <c r="H51" s="37">
        <v>19168.939999999999</v>
      </c>
      <c r="I51" s="3">
        <f t="shared" si="2"/>
        <v>26453.137199999997</v>
      </c>
    </row>
    <row r="52" spans="1:9" s="18" customFormat="1" ht="49.5" customHeight="1">
      <c r="A52" s="5">
        <v>41</v>
      </c>
      <c r="B52" s="53" t="s">
        <v>115</v>
      </c>
      <c r="C52" s="54"/>
      <c r="D52" s="55"/>
      <c r="E52" s="10" t="s">
        <v>81</v>
      </c>
      <c r="F52" s="17" t="s">
        <v>5</v>
      </c>
      <c r="G52" s="37">
        <v>6.78</v>
      </c>
      <c r="H52" s="37">
        <v>3380.07</v>
      </c>
      <c r="I52" s="3">
        <f>G52*H52</f>
        <v>22916.874600000003</v>
      </c>
    </row>
    <row r="53" spans="1:9" s="18" customFormat="1" ht="57.75" customHeight="1">
      <c r="A53" s="5">
        <v>42</v>
      </c>
      <c r="B53" s="53" t="s">
        <v>83</v>
      </c>
      <c r="C53" s="54"/>
      <c r="D53" s="55"/>
      <c r="E53" s="10" t="s">
        <v>82</v>
      </c>
      <c r="F53" s="17" t="s">
        <v>5</v>
      </c>
      <c r="G53" s="37">
        <v>21.87</v>
      </c>
      <c r="H53" s="37">
        <v>7930.3</v>
      </c>
      <c r="I53" s="3">
        <f>G53*H53</f>
        <v>173435.66100000002</v>
      </c>
    </row>
    <row r="54" spans="1:9" s="18" customFormat="1" ht="48.75" customHeight="1">
      <c r="A54" s="5">
        <v>43</v>
      </c>
      <c r="B54" s="53" t="s">
        <v>37</v>
      </c>
      <c r="C54" s="66"/>
      <c r="D54" s="67"/>
      <c r="E54" s="10" t="s">
        <v>64</v>
      </c>
      <c r="F54" s="17" t="s">
        <v>5</v>
      </c>
      <c r="G54" s="21">
        <v>24</v>
      </c>
      <c r="H54" s="21">
        <v>6683.45</v>
      </c>
      <c r="I54" s="3">
        <f t="shared" ref="I54:I55" si="3">G54*H54</f>
        <v>160402.79999999999</v>
      </c>
    </row>
    <row r="55" spans="1:9" ht="207.75" customHeight="1">
      <c r="A55" s="5">
        <v>44</v>
      </c>
      <c r="B55" s="53" t="s">
        <v>77</v>
      </c>
      <c r="C55" s="54"/>
      <c r="D55" s="55"/>
      <c r="E55" s="10" t="s">
        <v>41</v>
      </c>
      <c r="F55" s="17" t="s">
        <v>36</v>
      </c>
      <c r="G55" s="37">
        <v>1</v>
      </c>
      <c r="H55" s="37">
        <v>3000000</v>
      </c>
      <c r="I55" s="3">
        <f t="shared" si="3"/>
        <v>3000000</v>
      </c>
    </row>
    <row r="56" spans="1:9" s="18" customFormat="1" ht="157.5" customHeight="1">
      <c r="A56" s="5"/>
      <c r="B56" s="53" t="s">
        <v>118</v>
      </c>
      <c r="C56" s="54"/>
      <c r="D56" s="55"/>
      <c r="E56" s="10" t="s">
        <v>74</v>
      </c>
      <c r="F56" s="17" t="s">
        <v>6</v>
      </c>
      <c r="G56" s="37">
        <v>318</v>
      </c>
      <c r="H56" s="37">
        <v>3649.94</v>
      </c>
      <c r="I56" s="3">
        <f>G56*H56</f>
        <v>1160680.92</v>
      </c>
    </row>
    <row r="57" spans="1:9" ht="18.75" customHeight="1">
      <c r="A57" s="48" t="s">
        <v>49</v>
      </c>
      <c r="B57" s="49"/>
      <c r="C57" s="49"/>
      <c r="D57" s="49"/>
      <c r="E57" s="49"/>
      <c r="F57" s="49"/>
      <c r="G57" s="49"/>
      <c r="H57" s="62"/>
      <c r="I57" s="45">
        <f>SUM(I9:I56)</f>
        <v>7655155.9805600001</v>
      </c>
    </row>
    <row r="58" spans="1:9" ht="22.5" customHeight="1">
      <c r="A58" s="47" t="s">
        <v>119</v>
      </c>
      <c r="B58" s="47"/>
      <c r="C58" s="47"/>
      <c r="D58" s="47"/>
      <c r="E58" s="47"/>
      <c r="F58" s="47"/>
      <c r="G58" s="47"/>
      <c r="H58" s="47"/>
      <c r="I58" s="44">
        <v>139107</v>
      </c>
    </row>
    <row r="59" spans="1:9" ht="22.5" customHeight="1">
      <c r="A59" s="48" t="s">
        <v>49</v>
      </c>
      <c r="B59" s="49"/>
      <c r="C59" s="49"/>
      <c r="D59" s="49"/>
      <c r="E59" s="49"/>
      <c r="F59" s="49"/>
      <c r="G59" s="49"/>
      <c r="H59" s="49"/>
      <c r="I59" s="46">
        <f>I57+I58</f>
        <v>7794262.9805600001</v>
      </c>
    </row>
    <row r="60" spans="1:9" ht="37.5" customHeight="1">
      <c r="B60" s="61" t="s">
        <v>48</v>
      </c>
      <c r="C60" s="61"/>
      <c r="D60" s="61"/>
      <c r="E60" s="61"/>
      <c r="F60" s="61"/>
      <c r="G60" s="61"/>
      <c r="H60" s="61"/>
      <c r="I60" s="61"/>
    </row>
    <row r="62" spans="1:9" ht="10.5" customHeight="1">
      <c r="B62" s="25"/>
      <c r="C62" s="26"/>
      <c r="D62" s="26"/>
      <c r="E62" s="27"/>
      <c r="F62" s="28"/>
      <c r="G62" s="29"/>
    </row>
    <row r="63" spans="1:9" ht="15" customHeight="1">
      <c r="B63" s="30" t="s">
        <v>47</v>
      </c>
      <c r="C63" s="30"/>
      <c r="D63" s="30"/>
      <c r="E63" s="31"/>
      <c r="F63" s="32"/>
      <c r="G63" s="30"/>
    </row>
  </sheetData>
  <mergeCells count="64">
    <mergeCell ref="B19:D19"/>
    <mergeCell ref="B40:D40"/>
    <mergeCell ref="B54:D54"/>
    <mergeCell ref="B29:D29"/>
    <mergeCell ref="B30:D30"/>
    <mergeCell ref="B35:D35"/>
    <mergeCell ref="B31:D31"/>
    <mergeCell ref="B32:D32"/>
    <mergeCell ref="B50:D50"/>
    <mergeCell ref="B42:D42"/>
    <mergeCell ref="B48:D48"/>
    <mergeCell ref="B43:D43"/>
    <mergeCell ref="B44:D44"/>
    <mergeCell ref="B45:D45"/>
    <mergeCell ref="B46:D46"/>
    <mergeCell ref="B47:D47"/>
    <mergeCell ref="B60:I60"/>
    <mergeCell ref="A57:H57"/>
    <mergeCell ref="E7:F7"/>
    <mergeCell ref="B13:D13"/>
    <mergeCell ref="B14:D14"/>
    <mergeCell ref="B15:D15"/>
    <mergeCell ref="B16:D16"/>
    <mergeCell ref="B17:D17"/>
    <mergeCell ref="B27:D27"/>
    <mergeCell ref="B23:D23"/>
    <mergeCell ref="B24:D24"/>
    <mergeCell ref="B56:D56"/>
    <mergeCell ref="B55:D55"/>
    <mergeCell ref="A16:A17"/>
    <mergeCell ref="B41:D41"/>
    <mergeCell ref="B26:D26"/>
    <mergeCell ref="B38:D38"/>
    <mergeCell ref="B39:D39"/>
    <mergeCell ref="C2:I2"/>
    <mergeCell ref="E5:F5"/>
    <mergeCell ref="E6:F6"/>
    <mergeCell ref="A2:B2"/>
    <mergeCell ref="C4:I4"/>
    <mergeCell ref="H7:I7"/>
    <mergeCell ref="B33:D33"/>
    <mergeCell ref="B34:D34"/>
    <mergeCell ref="A3:B3"/>
    <mergeCell ref="C3:I3"/>
    <mergeCell ref="H5:I5"/>
    <mergeCell ref="H6:I6"/>
    <mergeCell ref="B25:D25"/>
    <mergeCell ref="B18:D18"/>
    <mergeCell ref="A58:H58"/>
    <mergeCell ref="A59:H59"/>
    <mergeCell ref="B20:D20"/>
    <mergeCell ref="B9:D9"/>
    <mergeCell ref="B28:D28"/>
    <mergeCell ref="B52:D52"/>
    <mergeCell ref="B53:D53"/>
    <mergeCell ref="B51:D51"/>
    <mergeCell ref="B10:D10"/>
    <mergeCell ref="B37:D37"/>
    <mergeCell ref="B22:D22"/>
    <mergeCell ref="B21:D21"/>
    <mergeCell ref="B11:D11"/>
    <mergeCell ref="B12:D12"/>
    <mergeCell ref="B49:D49"/>
    <mergeCell ref="B36:D36"/>
  </mergeCells>
  <pageMargins left="1" right="0.2" top="0.5" bottom="1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phed</dc:creator>
  <cp:lastModifiedBy>Superidentent</cp:lastModifiedBy>
  <cp:lastPrinted>2020-10-22T14:10:45Z</cp:lastPrinted>
  <dcterms:created xsi:type="dcterms:W3CDTF">2015-01-15T09:38:30Z</dcterms:created>
  <dcterms:modified xsi:type="dcterms:W3CDTF">2020-10-23T05:56:37Z</dcterms:modified>
</cp:coreProperties>
</file>