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12120" windowHeight="7995"/>
  </bookViews>
  <sheets>
    <sheet name="Sheet1" sheetId="1" r:id="rId1"/>
    <sheet name="Sheet2" sheetId="2" r:id="rId2"/>
    <sheet name="Sheet3" sheetId="3" r:id="rId3"/>
  </sheets>
  <definedNames>
    <definedName name="_xlnm.Print_Area" localSheetId="0">Sheet1!$A$2:$I$78</definedName>
  </definedNames>
  <calcPr calcId="124519"/>
</workbook>
</file>

<file path=xl/calcChain.xml><?xml version="1.0" encoding="utf-8"?>
<calcChain xmlns="http://schemas.openxmlformats.org/spreadsheetml/2006/main">
  <c r="I11" i="1"/>
  <c r="I44"/>
  <c r="I9"/>
  <c r="I8"/>
  <c r="I47"/>
  <c r="I12"/>
  <c r="I13"/>
  <c r="I14"/>
  <c r="I15"/>
  <c r="I16"/>
  <c r="I17"/>
  <c r="I18"/>
  <c r="I19"/>
  <c r="I21"/>
  <c r="I22"/>
  <c r="I23"/>
  <c r="I24"/>
  <c r="I25"/>
  <c r="I27"/>
  <c r="I28"/>
  <c r="I29"/>
  <c r="I30"/>
  <c r="I31"/>
  <c r="I32"/>
  <c r="I33"/>
  <c r="I34"/>
  <c r="I35"/>
  <c r="I36"/>
  <c r="I37"/>
  <c r="I39"/>
  <c r="I40"/>
  <c r="I41"/>
  <c r="I42"/>
  <c r="I43"/>
  <c r="I45"/>
  <c r="I46"/>
  <c r="I48"/>
  <c r="I54"/>
  <c r="I55"/>
  <c r="I56"/>
  <c r="I57"/>
  <c r="I58"/>
  <c r="I59"/>
  <c r="I60"/>
  <c r="I61"/>
  <c r="I62"/>
  <c r="I63"/>
  <c r="I64"/>
  <c r="I65"/>
  <c r="I66"/>
  <c r="I67"/>
  <c r="I68"/>
  <c r="I69"/>
  <c r="I53" l="1"/>
  <c r="I70" s="1"/>
</calcChain>
</file>

<file path=xl/sharedStrings.xml><?xml version="1.0" encoding="utf-8"?>
<sst xmlns="http://schemas.openxmlformats.org/spreadsheetml/2006/main" count="193" uniqueCount="145">
  <si>
    <t>Description of item of work</t>
  </si>
  <si>
    <t>Quantity</t>
  </si>
  <si>
    <t>Unit</t>
  </si>
  <si>
    <t>Rate</t>
  </si>
  <si>
    <t>Amount</t>
  </si>
  <si>
    <t>P.M3</t>
  </si>
  <si>
    <t>P.M</t>
  </si>
  <si>
    <t>P. No.</t>
  </si>
  <si>
    <t>Plain cement concrete including placing compecting finishing &amp; couring complete.</t>
  </si>
  <si>
    <t>P.M2</t>
  </si>
  <si>
    <t>S.#</t>
  </si>
  <si>
    <t>Excavation in shingle or gravel formation &amp; rock not required blast undressed 50m lead as in dry soil.</t>
  </si>
  <si>
    <t>Plain cement concrete including placing compecting finishing &amp; couring.</t>
  </si>
  <si>
    <t>a) Ratio (1:4:8)</t>
  </si>
  <si>
    <t>06-05-i</t>
  </si>
  <si>
    <t>Pacca Brick Work in (1:3) C.S.M in foundation &amp; plinth</t>
  </si>
  <si>
    <t xml:space="preserve">Extra labor on item No.(7.07-a-2) from (every 10 ft additional height). </t>
  </si>
  <si>
    <t>RCC (1:2:4) Type-C as in raft foundation slab, base slab of column &amp; rataining wall etc: not including in 6.06 (as in bed)</t>
  </si>
  <si>
    <t>Fabrication of mild steel reinforcement for RCC Work using grade 40</t>
  </si>
  <si>
    <t>P.Ton</t>
  </si>
  <si>
    <t>Supplying and fixing of PVC water stopper 8" wide 3/8" thick</t>
  </si>
  <si>
    <t>24-40</t>
  </si>
  <si>
    <t>Providing &amp; fixing MS angle iron ladder for reservoir i/c. hole steps of MS bars 5/8'' dia complete</t>
  </si>
  <si>
    <t>25-36</t>
  </si>
  <si>
    <t xml:space="preserve">Providing and fixing of sluice valve of BSS quality weight for G.I &amp; PVC pipe line including jointing material   </t>
  </si>
  <si>
    <t>a) 4" dia.</t>
  </si>
  <si>
    <t>Providing and fixing of C.I specials of BSS class-B,C &amp; D working pressure for AC pipe line 3" to 6" dia</t>
  </si>
  <si>
    <t>P.K.g</t>
  </si>
  <si>
    <t>Supply &amp; fixing of C.I vent pipe 5/8" thick 3" to 6" dia</t>
  </si>
  <si>
    <t>a) Ratio (1:2:4)</t>
  </si>
  <si>
    <t>Pacca Brick Work in (1:3) C.S.M as in super structure.</t>
  </si>
  <si>
    <t>Cement plaster (1;3) up to 20' height 3/4'' thick</t>
  </si>
  <si>
    <t>Cement plaster 1:3 upto 20' height 1/2" thick</t>
  </si>
  <si>
    <t>11-08-b</t>
  </si>
  <si>
    <t>Pacca brick work in (1:4)CSM in ground floor.</t>
  </si>
  <si>
    <t>Providing, laying of 2" thick topping cement concrete (1:2:4) i/c surface finishing.</t>
  </si>
  <si>
    <t>10-15-e</t>
  </si>
  <si>
    <t>Providing,laying,watering &amp; ramming clean course sand under floor</t>
  </si>
  <si>
    <t>White washing of 3 coats</t>
  </si>
  <si>
    <t>S/F of 18 SWG steel almirah 12" max depth i/c box shelves, lock spray paint complete</t>
  </si>
  <si>
    <t>Prepare and paint new corrugated surface etc:</t>
  </si>
  <si>
    <t>a)   Primary coat</t>
  </si>
  <si>
    <t>b)   Subsequent coat</t>
  </si>
  <si>
    <t>Supply &amp; fabrication of heavy steel work with angle, tee, flat iron for making trusses girder tank etc: i/c cutting drilling reviting handling assembling and fixing complete</t>
  </si>
  <si>
    <t>25-10</t>
  </si>
  <si>
    <t>Rock Excavation, dressing &amp; disposal up to 50m Soft
Rock, slate, shale, schist or lateriate</t>
  </si>
  <si>
    <t>03-11-a</t>
  </si>
  <si>
    <t xml:space="preserve">Plain cement concrete including placing compecting finishing &amp; couring as in mass concrete less form work using 30% boulders.                                                                                                         </t>
  </si>
  <si>
    <t xml:space="preserve">Providing, laying of dry boulders 6'' to 9'' size hand packed as filling behind retaining wall.  </t>
  </si>
  <si>
    <t>Providing and fixing of movi type centrifugal pump capable of giving a discharge of 5000 imperial gallons per hour against a total head of 1750 feet coupled with an electric motor of suitable horse power i/c all required accessories such as Sluice valve, Non return valve, pressure gauge, water meter, water level, indicating system,voltage stabilizer and MCU  complete in all respect.</t>
  </si>
  <si>
    <t>P.Job</t>
  </si>
  <si>
    <t>Providing and fixing of movi type centrifugal pump capable of giving a discharge of 5000 imperial gallons per hour against a total head of 1750 feet coupled with an electric motor of suitable horse power i/c all required accessories such as Sluice valve, Non return valve, pressure gauge, water meter, water level, indicating system,voltage stabilizer and MCU  complete in all respect.(as stand by unit)</t>
  </si>
  <si>
    <t xml:space="preserve">Provision made for pump connection i/c cost of all required fittings and accessories such as flanges, washing tee, sluice valve, ded plate, and expansion joints welded or flanged etc. complete. </t>
  </si>
  <si>
    <t xml:space="preserve">Provision made for internal electrifications to be done by contractor in pump house as wiring i. e. light points, light plug point, circuit breakers, light main board, water tights i/c. energy savers, imported auto circuit breakers, 100 ampere 500 volts, bracket fan, energy saver bulbs, ear thing and errection copper plate, placing in mixture of salt and char coal and G. I. wire complete. 
</t>
  </si>
  <si>
    <t>P.JOb</t>
  </si>
  <si>
    <t>R.R. Masonary in (1:6) Cement Sand Mortar as in foundation and plinth.</t>
  </si>
  <si>
    <t>Providing and Laying cut, joint, test &amp; disinfect GI pipe
line Using light quality GI Pipe : 4" i/d</t>
  </si>
  <si>
    <t>Providing and Laying cut, joint, test &amp; disinfect GI pipe
line Using light quality GI Pipe : 3" i/d</t>
  </si>
  <si>
    <t>24-16-c-08</t>
  </si>
  <si>
    <t>Providing and Laying cut, joint, test &amp; disinfect GI pipe
line Using light quality GI Pipe : 2" i/d</t>
  </si>
  <si>
    <t>24-16-c-06</t>
  </si>
  <si>
    <t>Providing and Laying cut, joint, test &amp; disinfect GI pipe
line Using light quality GI Pipe : 2.5" i/d</t>
  </si>
  <si>
    <t>24-16-c-07</t>
  </si>
  <si>
    <t>Providing and Laying cut, joint, test &amp; disinfect GI pipe
line Using light quality GI Pipe : 1.5" i/d</t>
  </si>
  <si>
    <t>24-16-c-05</t>
  </si>
  <si>
    <t>Providing and Laying cut, joint, test &amp; disinfect GI pipe
line Using light quality GI Pipe : 1" i/d</t>
  </si>
  <si>
    <t>24-16-c-03</t>
  </si>
  <si>
    <t>24-22-b</t>
  </si>
  <si>
    <t>P.No.</t>
  </si>
  <si>
    <t>Providing and Fixing sluice valve of BSS quality weight
for GI &amp; PVC pipe line including jointing material : 3" i/d</t>
  </si>
  <si>
    <t>24-22-a</t>
  </si>
  <si>
    <t>S/ Fixing of Reflex valve of of BSS quality 3'' to 6'' dia.</t>
  </si>
  <si>
    <t>24-44</t>
  </si>
  <si>
    <t>P.No</t>
  </si>
  <si>
    <t>Providing and Fixing Brass peet / gate valve 2.5" dia</t>
  </si>
  <si>
    <t>24-49-e</t>
  </si>
  <si>
    <t>Providing and Fixing Brass peet / gate valve 2" dia</t>
  </si>
  <si>
    <t>24-49-d</t>
  </si>
  <si>
    <t>Providing and Fixing Brass peet / gate valve 1.5" dia</t>
  </si>
  <si>
    <t>24-49-c</t>
  </si>
  <si>
    <t xml:space="preserve">Dismentling of existing paved streets for laying of pipe lines and crossing of roads etc. complete.   </t>
  </si>
  <si>
    <t>Filling, watering and raming earth with surplus earth etc (for trenches)</t>
  </si>
  <si>
    <t xml:space="preserve">Providing house connections with proposed pipe lines i/c. required specials and 1/2'' i/dia G.I.pipes as per site requirements complete.          </t>
  </si>
  <si>
    <t>NSI</t>
  </si>
  <si>
    <t>N.O.W:</t>
  </si>
  <si>
    <t>BILL OF QUANTITY.</t>
  </si>
  <si>
    <t>Estimated Cost:</t>
  </si>
  <si>
    <t>E/Monery:</t>
  </si>
  <si>
    <t>Time Limit</t>
  </si>
  <si>
    <t>(01) One Year.</t>
  </si>
  <si>
    <t>CONTRACTOR'S STAMP / SIGNATURE</t>
  </si>
  <si>
    <t>Rate: _____________% Above/Below/At Par.</t>
  </si>
  <si>
    <t>TOTAL                    =</t>
  </si>
  <si>
    <t>=</t>
  </si>
  <si>
    <t>WATER SUPPLY SCHEME THANDIANI.</t>
  </si>
  <si>
    <t xml:space="preserve">Excavation in shingle or gravel formation &amp; rock not required blast undressed 50m lead as in flowing water. </t>
  </si>
  <si>
    <t>03-11-c</t>
  </si>
  <si>
    <t>06-44-c</t>
  </si>
  <si>
    <t>8 . 16</t>
  </si>
  <si>
    <t>11-08-c</t>
  </si>
  <si>
    <t>06-08- c</t>
  </si>
  <si>
    <t>Cement pointing in (1:3) cement sand mortar up to 20' height struct joints on wall.</t>
  </si>
  <si>
    <t>11-18-b</t>
  </si>
  <si>
    <t>24-33-a</t>
  </si>
  <si>
    <t>24-16-c-09</t>
  </si>
  <si>
    <t>24-20-a</t>
  </si>
  <si>
    <t>Providing and fixing of C.I flanges 5/8" thick on pipes including urning, facing &amp; fitting etc: complete 4" dia.</t>
  </si>
  <si>
    <t>24-25-a-02</t>
  </si>
  <si>
    <t>11-19-c-02</t>
  </si>
  <si>
    <t>07-05-a-03</t>
  </si>
  <si>
    <t>06-07-a-03</t>
  </si>
  <si>
    <t>b) RCC in roof slab, beam, column &amp; other structural 
members, insitu or precast. (1:2:4)</t>
  </si>
  <si>
    <t>11-23-a-03</t>
  </si>
  <si>
    <t>25-45-a</t>
  </si>
  <si>
    <t>25-39-b-01</t>
  </si>
  <si>
    <t>25-44</t>
  </si>
  <si>
    <t>13-03-a-01</t>
  </si>
  <si>
    <t>13-03-a-02</t>
  </si>
  <si>
    <t>24-25-a-01</t>
  </si>
  <si>
    <t>Providing and fixing of C.I flanges 5/8" thick on pipes including uring, facing &amp; fitting etc complete 3" dia.</t>
  </si>
  <si>
    <t>24-16-b-09</t>
  </si>
  <si>
    <t>S/ Fixing of Air valve of 3'' size double action flanged type.</t>
  </si>
  <si>
    <t>04-19-c</t>
  </si>
  <si>
    <t>03.-51</t>
  </si>
  <si>
    <t>03-18-a</t>
  </si>
  <si>
    <t>03-13-a</t>
  </si>
  <si>
    <t>07-04-a-02</t>
  </si>
  <si>
    <t>06.07-b-03</t>
  </si>
  <si>
    <t>P. Kg</t>
  </si>
  <si>
    <t>P.Kg.</t>
  </si>
  <si>
    <t>06-05-f</t>
  </si>
  <si>
    <t>07-05-a-02</t>
  </si>
  <si>
    <t>10-03-a</t>
  </si>
  <si>
    <t>08-01-d-03</t>
  </si>
  <si>
    <t>24-24-b</t>
  </si>
  <si>
    <t>Supply &amp; fixing of MS manhole of 0.25" thick sheet &amp; angle iron frame 2"x2"0.25" with lock complete.</t>
  </si>
  <si>
    <t>S/F of 18 SWG MS sheet door with angle iron frame 1-1/2"x1-1/2"x1/8" i/c bolts hinges, paint etc: complete.</t>
  </si>
  <si>
    <t>S/F of steel window 18 gauge with openable glazed pannels with 22 SWG wire gauze and glass pane 2 mm complete.</t>
  </si>
  <si>
    <t>Excavation of trench in all kinds of soils except cutting in rock for pilelines upto 1.5m depth</t>
  </si>
  <si>
    <t xml:space="preserve">24-09-b-01 </t>
  </si>
  <si>
    <t>MRS 2020</t>
  </si>
  <si>
    <t>Providing and installing PVC Strainer BSS Class  "C" of approved make \ quality in tubewell bore  hole, including socket, special sockets, studs etc. 
complete as per specification:-  6" Nominal Pipe  Size (NPS) (150mm)</t>
  </si>
  <si>
    <t xml:space="preserve">Pointing flush on stone work, upto 20' height On  stone work raised : in c/s mortar 1:3
</t>
  </si>
  <si>
    <t>Providing and Laying cut, joint, test &amp; disinfect GI pipe line Using medium quality GI Pipe : 4" Dia</t>
  </si>
  <si>
    <t xml:space="preserve">                                          Multiplyed by 1.03 Cost Factor for District Abbottabad                         =</t>
  </si>
</sst>
</file>

<file path=xl/styles.xml><?xml version="1.0" encoding="utf-8"?>
<styleSheet xmlns="http://schemas.openxmlformats.org/spreadsheetml/2006/main">
  <numFmts count="3">
    <numFmt numFmtId="164" formatCode="0.0"/>
    <numFmt numFmtId="165" formatCode="&quot;Rs.&quot;#,##0&quot;/-&quot;"/>
    <numFmt numFmtId="166" formatCode="&quot;Rs.&quot;#,##0.00"/>
  </numFmts>
  <fonts count="15">
    <font>
      <sz val="11"/>
      <color theme="1"/>
      <name val="Calibri"/>
      <family val="2"/>
      <scheme val="minor"/>
    </font>
    <font>
      <sz val="11"/>
      <name val="Calibri"/>
      <family val="2"/>
      <scheme val="minor"/>
    </font>
    <font>
      <sz val="12"/>
      <name val="Calibri"/>
      <family val="2"/>
      <scheme val="minor"/>
    </font>
    <font>
      <b/>
      <sz val="12"/>
      <name val="Calibri"/>
      <family val="2"/>
      <scheme val="minor"/>
    </font>
    <font>
      <b/>
      <sz val="8"/>
      <name val="Calibri"/>
      <family val="2"/>
      <scheme val="minor"/>
    </font>
    <font>
      <sz val="8"/>
      <name val="Calibri"/>
      <family val="2"/>
      <scheme val="minor"/>
    </font>
    <font>
      <b/>
      <sz val="10"/>
      <name val="Calibri"/>
      <family val="2"/>
      <scheme val="minor"/>
    </font>
    <font>
      <sz val="10"/>
      <name val="Calibri"/>
      <family val="2"/>
      <scheme val="minor"/>
    </font>
    <font>
      <sz val="11"/>
      <name val="Book Antiqua"/>
      <family val="1"/>
    </font>
    <font>
      <b/>
      <u/>
      <sz val="11"/>
      <name val="Book Antiqua"/>
      <family val="1"/>
    </font>
    <font>
      <sz val="8"/>
      <name val="Book Antiqua"/>
      <family val="1"/>
    </font>
    <font>
      <sz val="10"/>
      <name val="Book Antiqua"/>
      <family val="1"/>
    </font>
    <font>
      <b/>
      <sz val="11"/>
      <name val="Book Antiqua"/>
      <family val="1"/>
    </font>
    <font>
      <b/>
      <sz val="8"/>
      <name val="Book Antiqua"/>
      <family val="1"/>
    </font>
    <font>
      <b/>
      <sz val="10"/>
      <name val="Book Antiqu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3" fillId="0" borderId="1" xfId="0" applyFont="1" applyBorder="1" applyAlignment="1">
      <alignment horizontal="center"/>
    </xf>
    <xf numFmtId="165" fontId="2" fillId="0" borderId="5" xfId="0" applyNumberFormat="1" applyFont="1" applyBorder="1" applyAlignment="1">
      <alignment horizontal="center" vertical="center"/>
    </xf>
    <xf numFmtId="165"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vertical="center"/>
    </xf>
    <xf numFmtId="0" fontId="1" fillId="0" borderId="0" xfId="0" applyFont="1"/>
    <xf numFmtId="2" fontId="2" fillId="0" borderId="5" xfId="0" applyNumberFormat="1" applyFont="1" applyBorder="1" applyAlignment="1">
      <alignment horizontal="center" vertical="center"/>
    </xf>
    <xf numFmtId="0" fontId="4" fillId="0" borderId="1" xfId="0" applyFont="1" applyBorder="1" applyAlignment="1">
      <alignment horizont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166" fontId="2" fillId="0" borderId="5" xfId="0" applyNumberFormat="1" applyFont="1" applyBorder="1" applyAlignment="1">
      <alignment horizontal="center" vertical="center"/>
    </xf>
    <xf numFmtId="165" fontId="1"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3" xfId="0" applyFont="1" applyBorder="1" applyAlignment="1">
      <alignment vertical="center" wrapText="1"/>
    </xf>
    <xf numFmtId="165" fontId="2" fillId="0" borderId="4" xfId="0" applyNumberFormat="1" applyFont="1" applyBorder="1" applyAlignment="1">
      <alignment vertical="center" wrapText="1"/>
    </xf>
    <xf numFmtId="17" fontId="5" fillId="0" borderId="1" xfId="0" applyNumberFormat="1" applyFont="1" applyBorder="1" applyAlignment="1">
      <alignment horizontal="center" vertical="center"/>
    </xf>
    <xf numFmtId="0" fontId="6" fillId="0" borderId="1" xfId="0" applyFont="1" applyBorder="1" applyAlignment="1">
      <alignment horizont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8" fillId="0" borderId="0" xfId="0" applyFont="1" applyAlignment="1"/>
    <xf numFmtId="164" fontId="2" fillId="0" borderId="1" xfId="0" applyNumberFormat="1" applyFont="1" applyBorder="1" applyAlignment="1">
      <alignment horizontal="center" vertical="center"/>
    </xf>
    <xf numFmtId="0" fontId="10" fillId="0" borderId="8" xfId="0" applyFont="1" applyBorder="1" applyAlignment="1">
      <alignment horizontal="center"/>
    </xf>
    <xf numFmtId="0" fontId="11" fillId="0" borderId="0" xfId="0" applyFont="1" applyBorder="1" applyAlignment="1">
      <alignment horizontal="center"/>
    </xf>
    <xf numFmtId="0" fontId="8" fillId="0" borderId="0" xfId="0" applyFont="1" applyBorder="1"/>
    <xf numFmtId="0" fontId="12" fillId="0" borderId="0" xfId="0" applyFont="1" applyBorder="1" applyAlignment="1"/>
    <xf numFmtId="0" fontId="13" fillId="0" borderId="0" xfId="0" applyFont="1" applyBorder="1" applyAlignment="1">
      <alignment horizontal="center"/>
    </xf>
    <xf numFmtId="0" fontId="14" fillId="0" borderId="0" xfId="0" applyFont="1" applyBorder="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xf numFmtId="0" fontId="6" fillId="0" borderId="2" xfId="0" applyFont="1" applyBorder="1"/>
    <xf numFmtId="0" fontId="6" fillId="0" borderId="3" xfId="0" applyFont="1" applyBorder="1"/>
    <xf numFmtId="0" fontId="6" fillId="0" borderId="4" xfId="0" applyFont="1" applyBorder="1"/>
    <xf numFmtId="0" fontId="7" fillId="0" borderId="8" xfId="0" applyFont="1" applyBorder="1"/>
    <xf numFmtId="0" fontId="11" fillId="0" borderId="8" xfId="0" applyFont="1" applyBorder="1"/>
    <xf numFmtId="0" fontId="14" fillId="0" borderId="0" xfId="0" applyFont="1" applyBorder="1" applyAlignment="1"/>
    <xf numFmtId="0" fontId="2" fillId="0" borderId="1" xfId="0" applyFont="1" applyBorder="1" applyAlignment="1">
      <alignment horizontal="center" vertical="center"/>
    </xf>
    <xf numFmtId="0" fontId="1" fillId="0" borderId="0" xfId="0" applyFont="1" applyBorder="1" applyAlignment="1">
      <alignment horizontal="right" vertical="center"/>
    </xf>
    <xf numFmtId="165" fontId="1" fillId="0" borderId="0" xfId="0" applyNumberFormat="1" applyFont="1" applyBorder="1" applyAlignment="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8" fillId="0" borderId="0" xfId="0" applyNumberFormat="1" applyFont="1" applyAlignment="1">
      <alignment horizontal="left"/>
    </xf>
    <xf numFmtId="0" fontId="8" fillId="0" borderId="0" xfId="0" applyFont="1" applyAlignment="1">
      <alignment horizontal="left" wrapText="1"/>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8" fillId="0" borderId="0" xfId="0" applyFont="1" applyAlignment="1">
      <alignment horizontal="left"/>
    </xf>
    <xf numFmtId="0" fontId="7" fillId="0" borderId="2"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alignment horizontal="left" vertical="top" wrapText="1"/>
    </xf>
    <xf numFmtId="0" fontId="7" fillId="0" borderId="2" xfId="0" applyFont="1" applyBorder="1" applyAlignment="1">
      <alignment horizontal="left" vertical="center"/>
    </xf>
    <xf numFmtId="0" fontId="1" fillId="0" borderId="9" xfId="0" applyFont="1" applyBorder="1" applyAlignment="1">
      <alignment horizontal="center" vertical="center"/>
    </xf>
    <xf numFmtId="0" fontId="1"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77"/>
  <sheetViews>
    <sheetView tabSelected="1" view="pageBreakPreview" topLeftCell="A70" zoomScaleSheetLayoutView="100" workbookViewId="0">
      <selection activeCell="D73" sqref="D73"/>
    </sheetView>
  </sheetViews>
  <sheetFormatPr defaultRowHeight="15"/>
  <cols>
    <col min="1" max="1" width="5.42578125" style="27" customWidth="1"/>
    <col min="2" max="2" width="10" style="38" customWidth="1"/>
    <col min="3" max="3" width="11.7109375" style="38" customWidth="1"/>
    <col min="4" max="4" width="10.5703125" style="38" customWidth="1"/>
    <col min="5" max="5" width="10" style="36" customWidth="1"/>
    <col min="6" max="6" width="7.85546875" style="37" customWidth="1"/>
    <col min="7" max="7" width="9" style="7" customWidth="1"/>
    <col min="8" max="8" width="13.7109375" style="7" customWidth="1"/>
    <col min="9" max="9" width="15" style="7" customWidth="1"/>
    <col min="10" max="16384" width="9.140625" style="7"/>
  </cols>
  <sheetData>
    <row r="2" spans="1:9" ht="24" customHeight="1">
      <c r="A2" s="63" t="s">
        <v>84</v>
      </c>
      <c r="B2" s="63"/>
      <c r="C2" s="62" t="s">
        <v>94</v>
      </c>
      <c r="D2" s="62"/>
      <c r="E2" s="62"/>
      <c r="F2" s="62"/>
      <c r="G2" s="62"/>
      <c r="H2" s="62"/>
      <c r="I2" s="62"/>
    </row>
    <row r="3" spans="1:9">
      <c r="C3" s="64" t="s">
        <v>85</v>
      </c>
      <c r="D3" s="64"/>
      <c r="E3" s="64"/>
      <c r="F3" s="64"/>
      <c r="G3" s="64"/>
      <c r="H3" s="64"/>
      <c r="I3" s="64"/>
    </row>
    <row r="4" spans="1:9" ht="20.25" customHeight="1">
      <c r="E4" s="56" t="s">
        <v>86</v>
      </c>
      <c r="F4" s="56"/>
      <c r="G4" s="28" t="s">
        <v>93</v>
      </c>
      <c r="H4" s="51">
        <v>38663000</v>
      </c>
      <c r="I4" s="51"/>
    </row>
    <row r="5" spans="1:9" ht="15.75" customHeight="1">
      <c r="E5" s="56" t="s">
        <v>87</v>
      </c>
      <c r="F5" s="56"/>
      <c r="G5" s="28" t="s">
        <v>93</v>
      </c>
      <c r="H5" s="51">
        <v>953000</v>
      </c>
      <c r="I5" s="51"/>
    </row>
    <row r="6" spans="1:9" ht="18.75" customHeight="1">
      <c r="E6" s="56" t="s">
        <v>88</v>
      </c>
      <c r="F6" s="56"/>
      <c r="G6" s="28" t="s">
        <v>93</v>
      </c>
      <c r="H6" s="51" t="s">
        <v>89</v>
      </c>
      <c r="I6" s="51"/>
    </row>
    <row r="7" spans="1:9" ht="21.75" customHeight="1">
      <c r="A7" s="21" t="s">
        <v>10</v>
      </c>
      <c r="B7" s="39" t="s">
        <v>0</v>
      </c>
      <c r="C7" s="40"/>
      <c r="D7" s="41"/>
      <c r="E7" s="9" t="s">
        <v>140</v>
      </c>
      <c r="F7" s="18" t="s">
        <v>2</v>
      </c>
      <c r="G7" s="1" t="s">
        <v>1</v>
      </c>
      <c r="H7" s="1" t="s">
        <v>3</v>
      </c>
      <c r="I7" s="1" t="s">
        <v>4</v>
      </c>
    </row>
    <row r="8" spans="1:9" s="22" customFormat="1" ht="52.5" customHeight="1">
      <c r="A8" s="45">
        <v>1</v>
      </c>
      <c r="B8" s="48" t="s">
        <v>95</v>
      </c>
      <c r="C8" s="60"/>
      <c r="D8" s="61"/>
      <c r="E8" s="10" t="s">
        <v>96</v>
      </c>
      <c r="F8" s="19" t="s">
        <v>5</v>
      </c>
      <c r="G8" s="24">
        <v>51.94</v>
      </c>
      <c r="H8" s="24">
        <v>370.44</v>
      </c>
      <c r="I8" s="24">
        <f>G8*H8</f>
        <v>19240.653599999998</v>
      </c>
    </row>
    <row r="9" spans="1:9" ht="43.5" customHeight="1">
      <c r="A9" s="26">
        <v>2</v>
      </c>
      <c r="B9" s="65" t="s">
        <v>11</v>
      </c>
      <c r="C9" s="66"/>
      <c r="D9" s="67"/>
      <c r="E9" s="10" t="s">
        <v>46</v>
      </c>
      <c r="F9" s="19" t="s">
        <v>5</v>
      </c>
      <c r="G9" s="8">
        <v>2212.98</v>
      </c>
      <c r="H9" s="24">
        <v>222.27</v>
      </c>
      <c r="I9" s="2">
        <f>G9*H9</f>
        <v>491879.06460000004</v>
      </c>
    </row>
    <row r="10" spans="1:9" ht="31.5" customHeight="1">
      <c r="A10" s="68">
        <v>3</v>
      </c>
      <c r="B10" s="65" t="s">
        <v>12</v>
      </c>
      <c r="C10" s="66"/>
      <c r="D10" s="67"/>
      <c r="E10" s="11"/>
      <c r="F10" s="20"/>
      <c r="G10" s="26"/>
      <c r="H10" s="26"/>
      <c r="I10" s="3"/>
    </row>
    <row r="11" spans="1:9" ht="18" customHeight="1">
      <c r="A11" s="69"/>
      <c r="B11" s="65" t="s">
        <v>13</v>
      </c>
      <c r="C11" s="66"/>
      <c r="D11" s="67"/>
      <c r="E11" s="11" t="s">
        <v>14</v>
      </c>
      <c r="F11" s="20" t="s">
        <v>5</v>
      </c>
      <c r="G11" s="26">
        <v>50.44</v>
      </c>
      <c r="H11" s="26">
        <v>6004.18</v>
      </c>
      <c r="I11" s="3">
        <f>SUM(H11*G11)</f>
        <v>302850.83919999999</v>
      </c>
    </row>
    <row r="12" spans="1:9" ht="29.25" customHeight="1">
      <c r="A12" s="26">
        <v>4</v>
      </c>
      <c r="B12" s="65" t="s">
        <v>15</v>
      </c>
      <c r="C12" s="66"/>
      <c r="D12" s="67"/>
      <c r="E12" s="11" t="s">
        <v>126</v>
      </c>
      <c r="F12" s="20" t="s">
        <v>5</v>
      </c>
      <c r="G12" s="4">
        <v>52.35</v>
      </c>
      <c r="H12" s="4">
        <v>9488.0499999999993</v>
      </c>
      <c r="I12" s="3">
        <f>SUM(H12*G12)</f>
        <v>496699.41749999998</v>
      </c>
    </row>
    <row r="13" spans="1:9" ht="27.75" customHeight="1">
      <c r="A13" s="26">
        <v>5</v>
      </c>
      <c r="B13" s="65" t="s">
        <v>16</v>
      </c>
      <c r="C13" s="66"/>
      <c r="D13" s="67"/>
      <c r="E13" s="11">
        <v>7.8</v>
      </c>
      <c r="F13" s="20" t="s">
        <v>5</v>
      </c>
      <c r="G13" s="4">
        <v>28.51</v>
      </c>
      <c r="H13" s="4">
        <v>402.85</v>
      </c>
      <c r="I13" s="2">
        <f t="shared" ref="I13:I19" si="0">G13*H13</f>
        <v>11485.253500000001</v>
      </c>
    </row>
    <row r="14" spans="1:9" ht="51" customHeight="1">
      <c r="A14" s="26">
        <v>6</v>
      </c>
      <c r="B14" s="65" t="s">
        <v>17</v>
      </c>
      <c r="C14" s="66"/>
      <c r="D14" s="67"/>
      <c r="E14" s="11" t="s">
        <v>127</v>
      </c>
      <c r="F14" s="20" t="s">
        <v>5</v>
      </c>
      <c r="G14" s="26">
        <v>43.71</v>
      </c>
      <c r="H14" s="26">
        <v>9203.68</v>
      </c>
      <c r="I14" s="2">
        <f t="shared" si="0"/>
        <v>402292.85279999999</v>
      </c>
    </row>
    <row r="15" spans="1:9" ht="44.25" customHeight="1">
      <c r="A15" s="26">
        <v>7</v>
      </c>
      <c r="B15" s="65" t="s">
        <v>111</v>
      </c>
      <c r="C15" s="66"/>
      <c r="D15" s="67"/>
      <c r="E15" s="11" t="s">
        <v>110</v>
      </c>
      <c r="F15" s="20" t="s">
        <v>5</v>
      </c>
      <c r="G15" s="4">
        <v>79.61</v>
      </c>
      <c r="H15" s="26">
        <v>9203.68</v>
      </c>
      <c r="I15" s="2">
        <f t="shared" si="0"/>
        <v>732704.96480000007</v>
      </c>
    </row>
    <row r="16" spans="1:9" ht="32.25" customHeight="1">
      <c r="A16" s="26">
        <v>8</v>
      </c>
      <c r="B16" s="65" t="s">
        <v>18</v>
      </c>
      <c r="C16" s="66"/>
      <c r="D16" s="67"/>
      <c r="E16" s="11" t="s">
        <v>100</v>
      </c>
      <c r="F16" s="20" t="s">
        <v>19</v>
      </c>
      <c r="G16" s="4">
        <v>11.41</v>
      </c>
      <c r="H16" s="4">
        <v>141789.79999999999</v>
      </c>
      <c r="I16" s="2">
        <f t="shared" si="0"/>
        <v>1617821.6179999998</v>
      </c>
    </row>
    <row r="17" spans="1:9" ht="24.75" customHeight="1">
      <c r="A17" s="26">
        <v>9</v>
      </c>
      <c r="B17" s="65" t="s">
        <v>20</v>
      </c>
      <c r="C17" s="66"/>
      <c r="D17" s="67"/>
      <c r="E17" s="11" t="s">
        <v>21</v>
      </c>
      <c r="F17" s="20" t="s">
        <v>6</v>
      </c>
      <c r="G17" s="4">
        <v>100.26</v>
      </c>
      <c r="H17" s="4">
        <v>545.24</v>
      </c>
      <c r="I17" s="2">
        <f t="shared" si="0"/>
        <v>54665.762400000007</v>
      </c>
    </row>
    <row r="18" spans="1:9" ht="42.75" customHeight="1">
      <c r="A18" s="26">
        <v>10</v>
      </c>
      <c r="B18" s="65" t="s">
        <v>135</v>
      </c>
      <c r="C18" s="66"/>
      <c r="D18" s="67"/>
      <c r="E18" s="11" t="s">
        <v>103</v>
      </c>
      <c r="F18" s="20" t="s">
        <v>73</v>
      </c>
      <c r="G18" s="4">
        <v>20</v>
      </c>
      <c r="H18" s="4">
        <v>791.56</v>
      </c>
      <c r="I18" s="12">
        <f t="shared" si="0"/>
        <v>15831.199999999999</v>
      </c>
    </row>
    <row r="19" spans="1:9" ht="42" customHeight="1">
      <c r="A19" s="26">
        <v>11</v>
      </c>
      <c r="B19" s="65" t="s">
        <v>22</v>
      </c>
      <c r="C19" s="66"/>
      <c r="D19" s="67"/>
      <c r="E19" s="11" t="s">
        <v>23</v>
      </c>
      <c r="F19" s="20" t="s">
        <v>6</v>
      </c>
      <c r="G19" s="4">
        <v>16.440000000000001</v>
      </c>
      <c r="H19" s="4">
        <v>931.75</v>
      </c>
      <c r="I19" s="2">
        <f t="shared" si="0"/>
        <v>15317.970000000001</v>
      </c>
    </row>
    <row r="20" spans="1:9" ht="42.75" customHeight="1">
      <c r="A20" s="70">
        <v>12</v>
      </c>
      <c r="B20" s="75" t="s">
        <v>24</v>
      </c>
      <c r="C20" s="75"/>
      <c r="D20" s="75"/>
      <c r="E20" s="11"/>
      <c r="F20" s="20"/>
      <c r="G20" s="4"/>
      <c r="H20" s="4"/>
      <c r="I20" s="3"/>
    </row>
    <row r="21" spans="1:9" ht="18.75" customHeight="1">
      <c r="A21" s="70"/>
      <c r="B21" s="65" t="s">
        <v>25</v>
      </c>
      <c r="C21" s="66"/>
      <c r="D21" s="67"/>
      <c r="E21" s="11" t="s">
        <v>67</v>
      </c>
      <c r="F21" s="20" t="s">
        <v>7</v>
      </c>
      <c r="G21" s="4">
        <v>11</v>
      </c>
      <c r="H21" s="4">
        <v>22580.78</v>
      </c>
      <c r="I21" s="3">
        <f>SUM(H21*G21)</f>
        <v>248388.58</v>
      </c>
    </row>
    <row r="22" spans="1:9" ht="40.5" customHeight="1">
      <c r="A22" s="26">
        <v>13</v>
      </c>
      <c r="B22" s="65" t="s">
        <v>26</v>
      </c>
      <c r="C22" s="66"/>
      <c r="D22" s="67"/>
      <c r="E22" s="11" t="s">
        <v>105</v>
      </c>
      <c r="F22" s="20" t="s">
        <v>27</v>
      </c>
      <c r="G22" s="29">
        <v>580</v>
      </c>
      <c r="H22" s="4">
        <v>196.59</v>
      </c>
      <c r="I22" s="3">
        <f>SUM(H22*G22)</f>
        <v>114022.2</v>
      </c>
    </row>
    <row r="23" spans="1:9" ht="46.5" customHeight="1">
      <c r="A23" s="26">
        <v>14</v>
      </c>
      <c r="B23" s="65" t="s">
        <v>106</v>
      </c>
      <c r="C23" s="66"/>
      <c r="D23" s="67"/>
      <c r="E23" s="11" t="s">
        <v>107</v>
      </c>
      <c r="F23" s="20" t="s">
        <v>128</v>
      </c>
      <c r="G23" s="29">
        <v>10</v>
      </c>
      <c r="H23" s="4">
        <v>159.41</v>
      </c>
      <c r="I23" s="3">
        <f>SUM(H23*G23)</f>
        <v>1594.1</v>
      </c>
    </row>
    <row r="24" spans="1:9" ht="49.5" customHeight="1">
      <c r="A24" s="26">
        <v>15</v>
      </c>
      <c r="B24" s="65" t="s">
        <v>119</v>
      </c>
      <c r="C24" s="66"/>
      <c r="D24" s="67"/>
      <c r="E24" s="11" t="s">
        <v>118</v>
      </c>
      <c r="F24" s="20" t="s">
        <v>129</v>
      </c>
      <c r="G24" s="29">
        <v>13</v>
      </c>
      <c r="H24" s="4">
        <v>171.02</v>
      </c>
      <c r="I24" s="3">
        <f>G24*H24</f>
        <v>2223.2600000000002</v>
      </c>
    </row>
    <row r="25" spans="1:9" ht="29.25" customHeight="1">
      <c r="A25" s="26">
        <v>16</v>
      </c>
      <c r="B25" s="65" t="s">
        <v>28</v>
      </c>
      <c r="C25" s="66"/>
      <c r="D25" s="67"/>
      <c r="E25" s="11">
        <v>24.35</v>
      </c>
      <c r="F25" s="20" t="s">
        <v>6</v>
      </c>
      <c r="G25" s="29">
        <v>8</v>
      </c>
      <c r="H25" s="4">
        <v>1656.3</v>
      </c>
      <c r="I25" s="3">
        <f>SUM(H25*G25)</f>
        <v>13250.4</v>
      </c>
    </row>
    <row r="26" spans="1:9" ht="39" customHeight="1">
      <c r="A26" s="23">
        <v>17</v>
      </c>
      <c r="B26" s="65" t="s">
        <v>8</v>
      </c>
      <c r="C26" s="66"/>
      <c r="D26" s="67"/>
      <c r="E26" s="11"/>
      <c r="F26" s="20"/>
      <c r="G26" s="26"/>
      <c r="H26" s="26"/>
      <c r="I26" s="3"/>
    </row>
    <row r="27" spans="1:9" ht="24" customHeight="1">
      <c r="A27" s="25">
        <v>18</v>
      </c>
      <c r="B27" s="65" t="s">
        <v>29</v>
      </c>
      <c r="C27" s="66"/>
      <c r="D27" s="67"/>
      <c r="E27" s="11" t="s">
        <v>130</v>
      </c>
      <c r="F27" s="20" t="s">
        <v>5</v>
      </c>
      <c r="G27" s="4">
        <v>402.05</v>
      </c>
      <c r="H27" s="26">
        <v>7783.07</v>
      </c>
      <c r="I27" s="3">
        <f>SUM(H27*G27)</f>
        <v>3129183.2935000001</v>
      </c>
    </row>
    <row r="28" spans="1:9" ht="29.25" customHeight="1">
      <c r="A28" s="26">
        <v>19</v>
      </c>
      <c r="B28" s="48" t="s">
        <v>30</v>
      </c>
      <c r="C28" s="60"/>
      <c r="D28" s="61"/>
      <c r="E28" s="11" t="s">
        <v>131</v>
      </c>
      <c r="F28" s="20" t="s">
        <v>5</v>
      </c>
      <c r="G28" s="26">
        <v>19</v>
      </c>
      <c r="H28" s="26">
        <v>10152.56</v>
      </c>
      <c r="I28" s="3">
        <f t="shared" ref="I28:I37" si="1">G28*H28</f>
        <v>192898.63999999998</v>
      </c>
    </row>
    <row r="29" spans="1:9" ht="38.25" customHeight="1">
      <c r="A29" s="26">
        <v>20</v>
      </c>
      <c r="B29" s="48" t="s">
        <v>31</v>
      </c>
      <c r="C29" s="60"/>
      <c r="D29" s="61"/>
      <c r="E29" s="11" t="s">
        <v>99</v>
      </c>
      <c r="F29" s="20" t="s">
        <v>9</v>
      </c>
      <c r="G29" s="26">
        <v>93.08</v>
      </c>
      <c r="H29" s="26">
        <v>394.79</v>
      </c>
      <c r="I29" s="3">
        <f t="shared" si="1"/>
        <v>36747.053200000002</v>
      </c>
    </row>
    <row r="30" spans="1:9" s="22" customFormat="1" ht="34.5" customHeight="1">
      <c r="A30" s="26">
        <v>21</v>
      </c>
      <c r="B30" s="48" t="s">
        <v>32</v>
      </c>
      <c r="C30" s="60"/>
      <c r="D30" s="61"/>
      <c r="E30" s="11" t="s">
        <v>33</v>
      </c>
      <c r="F30" s="20" t="s">
        <v>9</v>
      </c>
      <c r="G30" s="26">
        <v>22.35</v>
      </c>
      <c r="H30" s="26">
        <v>296.44</v>
      </c>
      <c r="I30" s="3">
        <f t="shared" si="1"/>
        <v>6625.4340000000002</v>
      </c>
    </row>
    <row r="31" spans="1:9" s="22" customFormat="1" ht="31.5" customHeight="1">
      <c r="A31" s="26">
        <v>22</v>
      </c>
      <c r="B31" s="48" t="s">
        <v>34</v>
      </c>
      <c r="C31" s="60"/>
      <c r="D31" s="61"/>
      <c r="E31" s="11" t="s">
        <v>109</v>
      </c>
      <c r="F31" s="20" t="s">
        <v>5</v>
      </c>
      <c r="G31" s="26">
        <v>19.16</v>
      </c>
      <c r="H31" s="26">
        <v>9886.18</v>
      </c>
      <c r="I31" s="3">
        <f t="shared" si="1"/>
        <v>189419.20879999999</v>
      </c>
    </row>
    <row r="32" spans="1:9" s="22" customFormat="1" ht="44.25" customHeight="1">
      <c r="A32" s="26">
        <v>23</v>
      </c>
      <c r="B32" s="48" t="s">
        <v>35</v>
      </c>
      <c r="C32" s="60"/>
      <c r="D32" s="61"/>
      <c r="E32" s="11" t="s">
        <v>36</v>
      </c>
      <c r="F32" s="20" t="s">
        <v>9</v>
      </c>
      <c r="G32" s="26">
        <v>25.14</v>
      </c>
      <c r="H32" s="26">
        <v>817.64</v>
      </c>
      <c r="I32" s="3">
        <f t="shared" si="1"/>
        <v>20555.4696</v>
      </c>
    </row>
    <row r="33" spans="1:9" ht="36" customHeight="1">
      <c r="A33" s="26">
        <v>24</v>
      </c>
      <c r="B33" s="48" t="s">
        <v>37</v>
      </c>
      <c r="C33" s="60"/>
      <c r="D33" s="61"/>
      <c r="E33" s="11" t="s">
        <v>132</v>
      </c>
      <c r="F33" s="20" t="s">
        <v>9</v>
      </c>
      <c r="G33" s="26">
        <v>20.2</v>
      </c>
      <c r="H33" s="26">
        <v>615.97</v>
      </c>
      <c r="I33" s="3">
        <f t="shared" si="1"/>
        <v>12442.594000000001</v>
      </c>
    </row>
    <row r="34" spans="1:9" s="22" customFormat="1" ht="21.75" customHeight="1">
      <c r="A34" s="26">
        <v>25</v>
      </c>
      <c r="B34" s="48" t="s">
        <v>38</v>
      </c>
      <c r="C34" s="60"/>
      <c r="D34" s="61"/>
      <c r="E34" s="11" t="s">
        <v>112</v>
      </c>
      <c r="F34" s="20" t="s">
        <v>9</v>
      </c>
      <c r="G34" s="26">
        <v>105.74</v>
      </c>
      <c r="H34" s="26">
        <v>45.9</v>
      </c>
      <c r="I34" s="3">
        <f t="shared" si="1"/>
        <v>4853.4659999999994</v>
      </c>
    </row>
    <row r="35" spans="1:9" s="22" customFormat="1" ht="47.25" customHeight="1">
      <c r="A35" s="26">
        <v>26</v>
      </c>
      <c r="B35" s="48" t="s">
        <v>136</v>
      </c>
      <c r="C35" s="60"/>
      <c r="D35" s="61"/>
      <c r="E35" s="11" t="s">
        <v>113</v>
      </c>
      <c r="F35" s="20" t="s">
        <v>9</v>
      </c>
      <c r="G35" s="26">
        <v>4.4000000000000004</v>
      </c>
      <c r="H35" s="26">
        <v>6983.27</v>
      </c>
      <c r="I35" s="3">
        <f t="shared" si="1"/>
        <v>30726.388000000003</v>
      </c>
    </row>
    <row r="36" spans="1:9" s="22" customFormat="1" ht="60.75" customHeight="1">
      <c r="A36" s="26">
        <v>27</v>
      </c>
      <c r="B36" s="48" t="s">
        <v>137</v>
      </c>
      <c r="C36" s="60"/>
      <c r="D36" s="61"/>
      <c r="E36" s="11" t="s">
        <v>114</v>
      </c>
      <c r="F36" s="20" t="s">
        <v>9</v>
      </c>
      <c r="G36" s="26">
        <v>2.98</v>
      </c>
      <c r="H36" s="26">
        <v>8405.3799999999992</v>
      </c>
      <c r="I36" s="3">
        <f t="shared" si="1"/>
        <v>25048.032399999996</v>
      </c>
    </row>
    <row r="37" spans="1:9" ht="38.25" customHeight="1">
      <c r="A37" s="26">
        <v>28</v>
      </c>
      <c r="B37" s="57" t="s">
        <v>39</v>
      </c>
      <c r="C37" s="73"/>
      <c r="D37" s="74"/>
      <c r="E37" s="11" t="s">
        <v>115</v>
      </c>
      <c r="F37" s="20" t="s">
        <v>9</v>
      </c>
      <c r="G37" s="26">
        <v>2.98</v>
      </c>
      <c r="H37" s="26">
        <v>9886.1299999999992</v>
      </c>
      <c r="I37" s="3">
        <f t="shared" si="1"/>
        <v>29460.667399999998</v>
      </c>
    </row>
    <row r="38" spans="1:9" s="22" customFormat="1" ht="24.75" customHeight="1">
      <c r="A38" s="26"/>
      <c r="B38" s="71" t="s">
        <v>40</v>
      </c>
      <c r="C38" s="72"/>
      <c r="D38" s="72"/>
      <c r="E38" s="72"/>
      <c r="F38" s="72"/>
      <c r="G38" s="72"/>
      <c r="H38" s="15"/>
      <c r="I38" s="16"/>
    </row>
    <row r="39" spans="1:9" s="22" customFormat="1" ht="23.25" customHeight="1">
      <c r="A39" s="26">
        <v>29</v>
      </c>
      <c r="B39" s="48" t="s">
        <v>41</v>
      </c>
      <c r="C39" s="60"/>
      <c r="D39" s="61"/>
      <c r="E39" s="11" t="s">
        <v>116</v>
      </c>
      <c r="F39" s="20" t="s">
        <v>9</v>
      </c>
      <c r="G39" s="26">
        <v>17.739999999999998</v>
      </c>
      <c r="H39" s="26">
        <v>162.4</v>
      </c>
      <c r="I39" s="3">
        <f t="shared" ref="I39:I48" si="2">G39*H39</f>
        <v>2880.9759999999997</v>
      </c>
    </row>
    <row r="40" spans="1:9" s="22" customFormat="1" ht="25.5" customHeight="1">
      <c r="A40" s="5">
        <v>30</v>
      </c>
      <c r="B40" s="76" t="s">
        <v>42</v>
      </c>
      <c r="C40" s="49"/>
      <c r="D40" s="50"/>
      <c r="E40" s="11" t="s">
        <v>117</v>
      </c>
      <c r="F40" s="20" t="s">
        <v>9</v>
      </c>
      <c r="G40" s="26">
        <v>17.739999999999998</v>
      </c>
      <c r="H40" s="26">
        <v>108.35</v>
      </c>
      <c r="I40" s="3">
        <f t="shared" si="2"/>
        <v>1922.1289999999997</v>
      </c>
    </row>
    <row r="41" spans="1:9" s="22" customFormat="1" ht="69.75" customHeight="1">
      <c r="A41" s="5">
        <v>31</v>
      </c>
      <c r="B41" s="48" t="s">
        <v>43</v>
      </c>
      <c r="C41" s="60"/>
      <c r="D41" s="61"/>
      <c r="E41" s="11" t="s">
        <v>44</v>
      </c>
      <c r="F41" s="20" t="s">
        <v>19</v>
      </c>
      <c r="G41" s="26">
        <v>0.12</v>
      </c>
      <c r="H41" s="26">
        <v>142665.5</v>
      </c>
      <c r="I41" s="3">
        <f t="shared" si="2"/>
        <v>17119.86</v>
      </c>
    </row>
    <row r="42" spans="1:9" ht="39" customHeight="1">
      <c r="A42" s="5">
        <v>32</v>
      </c>
      <c r="B42" s="57" t="s">
        <v>45</v>
      </c>
      <c r="C42" s="58"/>
      <c r="D42" s="59"/>
      <c r="E42" s="11" t="s">
        <v>125</v>
      </c>
      <c r="F42" s="20" t="s">
        <v>5</v>
      </c>
      <c r="G42" s="26">
        <v>400</v>
      </c>
      <c r="H42" s="26">
        <v>668.37</v>
      </c>
      <c r="I42" s="3">
        <f t="shared" si="2"/>
        <v>267348</v>
      </c>
    </row>
    <row r="43" spans="1:9" s="22" customFormat="1" ht="60.75" customHeight="1">
      <c r="A43" s="5">
        <v>33</v>
      </c>
      <c r="B43" s="48" t="s">
        <v>47</v>
      </c>
      <c r="C43" s="49"/>
      <c r="D43" s="50"/>
      <c r="E43" s="11" t="s">
        <v>97</v>
      </c>
      <c r="F43" s="20" t="s">
        <v>5</v>
      </c>
      <c r="G43" s="26">
        <v>13.02</v>
      </c>
      <c r="H43" s="26">
        <v>5432.81</v>
      </c>
      <c r="I43" s="3">
        <f t="shared" si="2"/>
        <v>70735.186199999996</v>
      </c>
    </row>
    <row r="44" spans="1:9" s="22" customFormat="1" ht="96" customHeight="1">
      <c r="A44" s="5">
        <v>34</v>
      </c>
      <c r="B44" s="48" t="s">
        <v>141</v>
      </c>
      <c r="C44" s="60"/>
      <c r="D44" s="61"/>
      <c r="E44" s="11" t="s">
        <v>139</v>
      </c>
      <c r="F44" s="20" t="s">
        <v>6</v>
      </c>
      <c r="G44" s="26">
        <v>14</v>
      </c>
      <c r="H44" s="26">
        <v>1696.04</v>
      </c>
      <c r="I44" s="3">
        <f>G44*H44</f>
        <v>23744.559999999998</v>
      </c>
    </row>
    <row r="45" spans="1:9" s="22" customFormat="1" ht="45" customHeight="1">
      <c r="A45" s="5">
        <v>35</v>
      </c>
      <c r="B45" s="48" t="s">
        <v>48</v>
      </c>
      <c r="C45" s="49"/>
      <c r="D45" s="50"/>
      <c r="E45" s="11" t="s">
        <v>98</v>
      </c>
      <c r="F45" s="20" t="s">
        <v>5</v>
      </c>
      <c r="G45" s="26">
        <v>7.84</v>
      </c>
      <c r="H45" s="26">
        <v>2336.42</v>
      </c>
      <c r="I45" s="3">
        <f t="shared" si="2"/>
        <v>18317.532800000001</v>
      </c>
    </row>
    <row r="46" spans="1:9" s="22" customFormat="1" ht="36" customHeight="1">
      <c r="A46" s="5">
        <v>36</v>
      </c>
      <c r="B46" s="48" t="s">
        <v>55</v>
      </c>
      <c r="C46" s="49"/>
      <c r="D46" s="50"/>
      <c r="E46" s="11" t="s">
        <v>133</v>
      </c>
      <c r="F46" s="20" t="s">
        <v>5</v>
      </c>
      <c r="G46" s="26">
        <v>212.8</v>
      </c>
      <c r="H46" s="26">
        <v>6683.45</v>
      </c>
      <c r="I46" s="3">
        <f t="shared" si="2"/>
        <v>1422238.1600000001</v>
      </c>
    </row>
    <row r="47" spans="1:9" s="22" customFormat="1" ht="44.25" customHeight="1">
      <c r="A47" s="5">
        <v>37</v>
      </c>
      <c r="B47" s="48" t="s">
        <v>101</v>
      </c>
      <c r="C47" s="49"/>
      <c r="D47" s="50"/>
      <c r="E47" s="11" t="s">
        <v>102</v>
      </c>
      <c r="F47" s="20" t="s">
        <v>9</v>
      </c>
      <c r="G47" s="26">
        <v>269.61</v>
      </c>
      <c r="H47" s="26">
        <v>303.25</v>
      </c>
      <c r="I47" s="3">
        <f t="shared" si="2"/>
        <v>81759.232499999998</v>
      </c>
    </row>
    <row r="48" spans="1:9" ht="53.25" customHeight="1">
      <c r="A48" s="5">
        <v>38</v>
      </c>
      <c r="B48" s="48" t="s">
        <v>142</v>
      </c>
      <c r="C48" s="60"/>
      <c r="D48" s="61"/>
      <c r="E48" s="11" t="s">
        <v>108</v>
      </c>
      <c r="F48" s="20" t="s">
        <v>9</v>
      </c>
      <c r="G48" s="26">
        <v>100.8</v>
      </c>
      <c r="H48" s="26">
        <v>461.42</v>
      </c>
      <c r="I48" s="3">
        <f t="shared" si="2"/>
        <v>46511.135999999999</v>
      </c>
    </row>
    <row r="49" spans="1:9" s="22" customFormat="1" ht="152.25" customHeight="1">
      <c r="A49" s="5">
        <v>39</v>
      </c>
      <c r="B49" s="48" t="s">
        <v>49</v>
      </c>
      <c r="C49" s="49"/>
      <c r="D49" s="50"/>
      <c r="E49" s="11"/>
      <c r="F49" s="20" t="s">
        <v>50</v>
      </c>
      <c r="G49" s="26">
        <v>1</v>
      </c>
      <c r="H49" s="26">
        <v>3200000</v>
      </c>
      <c r="I49" s="3">
        <v>3200000</v>
      </c>
    </row>
    <row r="50" spans="1:9" s="22" customFormat="1" ht="222" customHeight="1">
      <c r="A50" s="5">
        <v>40</v>
      </c>
      <c r="B50" s="48" t="s">
        <v>51</v>
      </c>
      <c r="C50" s="49"/>
      <c r="D50" s="50"/>
      <c r="E50" s="11"/>
      <c r="F50" s="20" t="s">
        <v>50</v>
      </c>
      <c r="G50" s="26">
        <v>1</v>
      </c>
      <c r="H50" s="26">
        <v>3200000</v>
      </c>
      <c r="I50" s="3">
        <v>3200000</v>
      </c>
    </row>
    <row r="51" spans="1:9" s="22" customFormat="1" ht="91.5" customHeight="1">
      <c r="A51" s="5">
        <v>41</v>
      </c>
      <c r="B51" s="48" t="s">
        <v>52</v>
      </c>
      <c r="C51" s="49"/>
      <c r="D51" s="50"/>
      <c r="E51" s="11"/>
      <c r="F51" s="20" t="s">
        <v>50</v>
      </c>
      <c r="G51" s="26">
        <v>1</v>
      </c>
      <c r="H51" s="26">
        <v>30000</v>
      </c>
      <c r="I51" s="3">
        <v>30000</v>
      </c>
    </row>
    <row r="52" spans="1:9" s="22" customFormat="1" ht="154.5" customHeight="1">
      <c r="A52" s="5">
        <v>42</v>
      </c>
      <c r="B52" s="48" t="s">
        <v>53</v>
      </c>
      <c r="C52" s="49"/>
      <c r="D52" s="50"/>
      <c r="E52" s="11"/>
      <c r="F52" s="20" t="s">
        <v>54</v>
      </c>
      <c r="G52" s="5">
        <v>1</v>
      </c>
      <c r="H52" s="5">
        <v>30000</v>
      </c>
      <c r="I52" s="13">
        <v>30000</v>
      </c>
    </row>
    <row r="53" spans="1:9" s="22" customFormat="1" ht="69" customHeight="1">
      <c r="A53" s="5">
        <v>43</v>
      </c>
      <c r="B53" s="48" t="s">
        <v>143</v>
      </c>
      <c r="C53" s="49"/>
      <c r="D53" s="50"/>
      <c r="E53" s="11" t="s">
        <v>120</v>
      </c>
      <c r="F53" s="20" t="s">
        <v>6</v>
      </c>
      <c r="G53" s="26">
        <v>4780</v>
      </c>
      <c r="H53" s="26">
        <v>2741.18</v>
      </c>
      <c r="I53" s="13">
        <f t="shared" ref="I53" si="3">G53*H53</f>
        <v>13102840.399999999</v>
      </c>
    </row>
    <row r="54" spans="1:9" s="22" customFormat="1" ht="78.75" customHeight="1">
      <c r="A54" s="5">
        <v>44</v>
      </c>
      <c r="B54" s="48" t="s">
        <v>56</v>
      </c>
      <c r="C54" s="49"/>
      <c r="D54" s="50"/>
      <c r="E54" s="11" t="s">
        <v>104</v>
      </c>
      <c r="F54" s="20" t="s">
        <v>6</v>
      </c>
      <c r="G54" s="26">
        <v>1401</v>
      </c>
      <c r="H54" s="26">
        <v>2253.6799999999998</v>
      </c>
      <c r="I54" s="3">
        <f t="shared" ref="I54:I69" si="4">G54*H54</f>
        <v>3157405.6799999997</v>
      </c>
    </row>
    <row r="55" spans="1:9" s="22" customFormat="1" ht="61.5" customHeight="1">
      <c r="A55" s="5">
        <v>45</v>
      </c>
      <c r="B55" s="48" t="s">
        <v>57</v>
      </c>
      <c r="C55" s="49"/>
      <c r="D55" s="50"/>
      <c r="E55" s="11" t="s">
        <v>58</v>
      </c>
      <c r="F55" s="20" t="s">
        <v>6</v>
      </c>
      <c r="G55" s="26">
        <v>1203</v>
      </c>
      <c r="H55" s="26">
        <v>1559.3</v>
      </c>
      <c r="I55" s="3">
        <f t="shared" si="4"/>
        <v>1875837.9</v>
      </c>
    </row>
    <row r="56" spans="1:9" s="22" customFormat="1" ht="63" customHeight="1">
      <c r="A56" s="5">
        <v>46</v>
      </c>
      <c r="B56" s="48" t="s">
        <v>59</v>
      </c>
      <c r="C56" s="49"/>
      <c r="D56" s="50"/>
      <c r="E56" s="11" t="s">
        <v>60</v>
      </c>
      <c r="F56" s="20" t="s">
        <v>6</v>
      </c>
      <c r="G56" s="26">
        <v>550</v>
      </c>
      <c r="H56" s="26">
        <v>943.03</v>
      </c>
      <c r="I56" s="3">
        <f t="shared" si="4"/>
        <v>518666.5</v>
      </c>
    </row>
    <row r="57" spans="1:9" s="22" customFormat="1" ht="52.5" customHeight="1">
      <c r="A57" s="5">
        <v>47</v>
      </c>
      <c r="B57" s="48" t="s">
        <v>61</v>
      </c>
      <c r="C57" s="49"/>
      <c r="D57" s="50"/>
      <c r="E57" s="11" t="s">
        <v>62</v>
      </c>
      <c r="F57" s="20" t="s">
        <v>6</v>
      </c>
      <c r="G57" s="26">
        <v>706</v>
      </c>
      <c r="H57" s="14">
        <v>1329.64</v>
      </c>
      <c r="I57" s="3">
        <f t="shared" si="4"/>
        <v>938725.84000000008</v>
      </c>
    </row>
    <row r="58" spans="1:9" s="22" customFormat="1" ht="48.75" customHeight="1">
      <c r="A58" s="5">
        <v>48</v>
      </c>
      <c r="B58" s="48" t="s">
        <v>63</v>
      </c>
      <c r="C58" s="49"/>
      <c r="D58" s="50"/>
      <c r="E58" s="11" t="s">
        <v>64</v>
      </c>
      <c r="F58" s="20" t="s">
        <v>6</v>
      </c>
      <c r="G58" s="26">
        <v>122</v>
      </c>
      <c r="H58" s="26">
        <v>752.43</v>
      </c>
      <c r="I58" s="3">
        <f t="shared" si="4"/>
        <v>91796.459999999992</v>
      </c>
    </row>
    <row r="59" spans="1:9" s="22" customFormat="1" ht="52.5" customHeight="1">
      <c r="A59" s="5">
        <v>49</v>
      </c>
      <c r="B59" s="48" t="s">
        <v>65</v>
      </c>
      <c r="C59" s="49"/>
      <c r="D59" s="50"/>
      <c r="E59" s="11" t="s">
        <v>66</v>
      </c>
      <c r="F59" s="20" t="s">
        <v>6</v>
      </c>
      <c r="G59" s="26">
        <v>366</v>
      </c>
      <c r="H59" s="26">
        <v>471.56</v>
      </c>
      <c r="I59" s="3">
        <f t="shared" si="4"/>
        <v>172590.96</v>
      </c>
    </row>
    <row r="60" spans="1:9" s="22" customFormat="1" ht="54.75" customHeight="1">
      <c r="A60" s="5">
        <v>50</v>
      </c>
      <c r="B60" s="48" t="s">
        <v>69</v>
      </c>
      <c r="C60" s="49"/>
      <c r="D60" s="50"/>
      <c r="E60" s="11" t="s">
        <v>70</v>
      </c>
      <c r="F60" s="20" t="s">
        <v>68</v>
      </c>
      <c r="G60" s="26">
        <v>3</v>
      </c>
      <c r="H60" s="26">
        <v>19213.27</v>
      </c>
      <c r="I60" s="3">
        <f t="shared" si="4"/>
        <v>57639.81</v>
      </c>
    </row>
    <row r="61" spans="1:9" s="22" customFormat="1" ht="45" customHeight="1">
      <c r="A61" s="5">
        <v>51</v>
      </c>
      <c r="B61" s="48" t="s">
        <v>121</v>
      </c>
      <c r="C61" s="49"/>
      <c r="D61" s="50"/>
      <c r="E61" s="11" t="s">
        <v>134</v>
      </c>
      <c r="F61" s="20" t="s">
        <v>73</v>
      </c>
      <c r="G61" s="26">
        <v>4</v>
      </c>
      <c r="H61" s="26">
        <v>6248.68</v>
      </c>
      <c r="I61" s="3">
        <f t="shared" si="4"/>
        <v>24994.720000000001</v>
      </c>
    </row>
    <row r="62" spans="1:9" s="22" customFormat="1" ht="46.5" customHeight="1">
      <c r="A62" s="5">
        <v>52</v>
      </c>
      <c r="B62" s="48" t="s">
        <v>71</v>
      </c>
      <c r="C62" s="49"/>
      <c r="D62" s="50"/>
      <c r="E62" s="11" t="s">
        <v>72</v>
      </c>
      <c r="F62" s="20" t="s">
        <v>73</v>
      </c>
      <c r="G62" s="26">
        <v>4</v>
      </c>
      <c r="H62" s="26">
        <v>4305.87</v>
      </c>
      <c r="I62" s="3">
        <f t="shared" si="4"/>
        <v>17223.48</v>
      </c>
    </row>
    <row r="63" spans="1:9" s="22" customFormat="1" ht="42" customHeight="1">
      <c r="A63" s="5">
        <v>53</v>
      </c>
      <c r="B63" s="48" t="s">
        <v>74</v>
      </c>
      <c r="C63" s="49"/>
      <c r="D63" s="50"/>
      <c r="E63" s="11" t="s">
        <v>75</v>
      </c>
      <c r="F63" s="20" t="s">
        <v>73</v>
      </c>
      <c r="G63" s="26">
        <v>2</v>
      </c>
      <c r="H63" s="26">
        <v>4099.7299999999996</v>
      </c>
      <c r="I63" s="3">
        <f t="shared" si="4"/>
        <v>8199.4599999999991</v>
      </c>
    </row>
    <row r="64" spans="1:9" s="22" customFormat="1" ht="42" customHeight="1">
      <c r="A64" s="5">
        <v>54</v>
      </c>
      <c r="B64" s="48" t="s">
        <v>76</v>
      </c>
      <c r="C64" s="49"/>
      <c r="D64" s="50"/>
      <c r="E64" s="11" t="s">
        <v>77</v>
      </c>
      <c r="F64" s="20" t="s">
        <v>73</v>
      </c>
      <c r="G64" s="26">
        <v>2</v>
      </c>
      <c r="H64" s="26">
        <v>3061.28</v>
      </c>
      <c r="I64" s="3">
        <f t="shared" si="4"/>
        <v>6122.56</v>
      </c>
    </row>
    <row r="65" spans="1:9" s="22" customFormat="1" ht="34.5" customHeight="1">
      <c r="A65" s="5">
        <v>55</v>
      </c>
      <c r="B65" s="48" t="s">
        <v>78</v>
      </c>
      <c r="C65" s="49"/>
      <c r="D65" s="50"/>
      <c r="E65" s="11" t="s">
        <v>79</v>
      </c>
      <c r="F65" s="20" t="s">
        <v>73</v>
      </c>
      <c r="G65" s="26">
        <v>2</v>
      </c>
      <c r="H65" s="26">
        <v>2069.4299999999998</v>
      </c>
      <c r="I65" s="3">
        <f t="shared" si="4"/>
        <v>4138.8599999999997</v>
      </c>
    </row>
    <row r="66" spans="1:9" s="22" customFormat="1" ht="44.25" customHeight="1">
      <c r="A66" s="5">
        <v>56</v>
      </c>
      <c r="B66" s="48" t="s">
        <v>80</v>
      </c>
      <c r="C66" s="49"/>
      <c r="D66" s="50"/>
      <c r="E66" s="11" t="s">
        <v>122</v>
      </c>
      <c r="F66" s="20" t="s">
        <v>5</v>
      </c>
      <c r="G66" s="26">
        <v>20</v>
      </c>
      <c r="H66" s="26">
        <v>2855.19</v>
      </c>
      <c r="I66" s="3">
        <f t="shared" si="4"/>
        <v>57103.8</v>
      </c>
    </row>
    <row r="67" spans="1:9" s="22" customFormat="1" ht="45.75" customHeight="1">
      <c r="A67" s="5">
        <v>57</v>
      </c>
      <c r="B67" s="48" t="s">
        <v>138</v>
      </c>
      <c r="C67" s="49"/>
      <c r="D67" s="50"/>
      <c r="E67" s="17" t="s">
        <v>123</v>
      </c>
      <c r="F67" s="20" t="s">
        <v>5</v>
      </c>
      <c r="G67" s="26">
        <v>3180</v>
      </c>
      <c r="H67" s="4">
        <v>184.29</v>
      </c>
      <c r="I67" s="3">
        <f t="shared" si="4"/>
        <v>586042.19999999995</v>
      </c>
    </row>
    <row r="68" spans="1:9" s="22" customFormat="1" ht="42" customHeight="1">
      <c r="A68" s="5">
        <v>58</v>
      </c>
      <c r="B68" s="48" t="s">
        <v>81</v>
      </c>
      <c r="C68" s="49"/>
      <c r="D68" s="50"/>
      <c r="E68" s="11" t="s">
        <v>124</v>
      </c>
      <c r="F68" s="20" t="s">
        <v>5</v>
      </c>
      <c r="G68" s="26">
        <v>3794</v>
      </c>
      <c r="H68" s="26">
        <v>77.66</v>
      </c>
      <c r="I68" s="3">
        <f t="shared" si="4"/>
        <v>294642.03999999998</v>
      </c>
    </row>
    <row r="69" spans="1:9" s="22" customFormat="1" ht="66.75" customHeight="1">
      <c r="A69" s="5">
        <v>59</v>
      </c>
      <c r="B69" s="48" t="s">
        <v>82</v>
      </c>
      <c r="C69" s="49"/>
      <c r="D69" s="50"/>
      <c r="E69" s="11" t="s">
        <v>83</v>
      </c>
      <c r="F69" s="20" t="s">
        <v>68</v>
      </c>
      <c r="G69" s="26">
        <v>150</v>
      </c>
      <c r="H69" s="26">
        <v>1200</v>
      </c>
      <c r="I69" s="3">
        <f t="shared" si="4"/>
        <v>180000</v>
      </c>
    </row>
    <row r="70" spans="1:9" ht="25.5" customHeight="1">
      <c r="A70" s="53" t="s">
        <v>92</v>
      </c>
      <c r="B70" s="54"/>
      <c r="C70" s="54"/>
      <c r="D70" s="54"/>
      <c r="E70" s="54"/>
      <c r="F70" s="54"/>
      <c r="G70" s="54"/>
      <c r="H70" s="55"/>
      <c r="I70" s="6">
        <f>SUM(I8:I69)</f>
        <v>37724775.825800002</v>
      </c>
    </row>
    <row r="71" spans="1:9" ht="25.5" customHeight="1">
      <c r="A71" s="77" t="s">
        <v>144</v>
      </c>
      <c r="B71" s="77"/>
      <c r="C71" s="77"/>
      <c r="D71" s="77"/>
      <c r="E71" s="77"/>
      <c r="F71" s="77"/>
      <c r="G71" s="77"/>
      <c r="H71" s="77"/>
      <c r="I71" s="47"/>
    </row>
    <row r="72" spans="1:9" ht="25.5" customHeight="1">
      <c r="A72" s="78"/>
      <c r="B72" s="78"/>
      <c r="C72" s="78"/>
      <c r="D72" s="78"/>
      <c r="E72" s="78"/>
      <c r="F72" s="78"/>
      <c r="G72" s="78"/>
      <c r="H72" s="78"/>
      <c r="I72" s="47"/>
    </row>
    <row r="73" spans="1:9" ht="25.5" customHeight="1">
      <c r="A73" s="46"/>
      <c r="B73" s="46"/>
      <c r="C73" s="46"/>
      <c r="D73" s="46"/>
      <c r="E73" s="46"/>
      <c r="F73" s="46"/>
      <c r="G73" s="46"/>
      <c r="H73" s="46"/>
      <c r="I73" s="47"/>
    </row>
    <row r="74" spans="1:9" ht="37.5" customHeight="1">
      <c r="B74" s="52" t="s">
        <v>91</v>
      </c>
      <c r="C74" s="52"/>
      <c r="D74" s="52"/>
      <c r="E74" s="52"/>
      <c r="F74" s="52"/>
      <c r="G74" s="52"/>
      <c r="H74" s="52"/>
      <c r="I74" s="52"/>
    </row>
    <row r="76" spans="1:9" ht="24.75" customHeight="1">
      <c r="B76" s="42"/>
      <c r="C76" s="43"/>
      <c r="D76" s="43"/>
      <c r="E76" s="30"/>
      <c r="F76" s="31"/>
      <c r="G76" s="32"/>
    </row>
    <row r="77" spans="1:9" ht="15" customHeight="1">
      <c r="B77" s="44" t="s">
        <v>90</v>
      </c>
      <c r="C77" s="44"/>
      <c r="D77" s="44"/>
      <c r="E77" s="34"/>
      <c r="F77" s="35"/>
      <c r="G77" s="33"/>
    </row>
  </sheetData>
  <mergeCells count="77">
    <mergeCell ref="A71:H71"/>
    <mergeCell ref="A72:H72"/>
    <mergeCell ref="B44:D44"/>
    <mergeCell ref="B8:D8"/>
    <mergeCell ref="B55:D55"/>
    <mergeCell ref="B56:D56"/>
    <mergeCell ref="B57:D57"/>
    <mergeCell ref="B33:D33"/>
    <mergeCell ref="B34:D34"/>
    <mergeCell ref="B35:D35"/>
    <mergeCell ref="B36:D36"/>
    <mergeCell ref="B32:D32"/>
    <mergeCell ref="B29:D29"/>
    <mergeCell ref="B30:D30"/>
    <mergeCell ref="B31:D31"/>
    <mergeCell ref="B26:D26"/>
    <mergeCell ref="B41:D41"/>
    <mergeCell ref="A10:A11"/>
    <mergeCell ref="A20:A21"/>
    <mergeCell ref="B22:D22"/>
    <mergeCell ref="B23:D23"/>
    <mergeCell ref="B28:D28"/>
    <mergeCell ref="B24:D24"/>
    <mergeCell ref="B38:G38"/>
    <mergeCell ref="B37:D37"/>
    <mergeCell ref="B27:D27"/>
    <mergeCell ref="B20:D20"/>
    <mergeCell ref="B25:D25"/>
    <mergeCell ref="B39:D39"/>
    <mergeCell ref="B40:D40"/>
    <mergeCell ref="B9:D9"/>
    <mergeCell ref="B10:D10"/>
    <mergeCell ref="B11:D11"/>
    <mergeCell ref="B21:D21"/>
    <mergeCell ref="B17:D17"/>
    <mergeCell ref="B18:D18"/>
    <mergeCell ref="B19:D19"/>
    <mergeCell ref="B12:D12"/>
    <mergeCell ref="B13:D13"/>
    <mergeCell ref="B14:D14"/>
    <mergeCell ref="B15:D15"/>
    <mergeCell ref="B16:D16"/>
    <mergeCell ref="C2:I2"/>
    <mergeCell ref="E4:F4"/>
    <mergeCell ref="E5:F5"/>
    <mergeCell ref="A2:B2"/>
    <mergeCell ref="C3:I3"/>
    <mergeCell ref="H4:I4"/>
    <mergeCell ref="H5:I5"/>
    <mergeCell ref="B65:D65"/>
    <mergeCell ref="B66:D66"/>
    <mergeCell ref="B67:D67"/>
    <mergeCell ref="B68:D68"/>
    <mergeCell ref="B48:D48"/>
    <mergeCell ref="B60:D60"/>
    <mergeCell ref="B59:D59"/>
    <mergeCell ref="B58:D58"/>
    <mergeCell ref="B52:D52"/>
    <mergeCell ref="B49:D49"/>
    <mergeCell ref="B50:D50"/>
    <mergeCell ref="B51:D51"/>
    <mergeCell ref="B45:D45"/>
    <mergeCell ref="B46:D46"/>
    <mergeCell ref="B47:D47"/>
    <mergeCell ref="H6:I6"/>
    <mergeCell ref="B74:I74"/>
    <mergeCell ref="A70:H70"/>
    <mergeCell ref="E6:F6"/>
    <mergeCell ref="B42:D42"/>
    <mergeCell ref="B43:D43"/>
    <mergeCell ref="B61:D61"/>
    <mergeCell ref="B62:D62"/>
    <mergeCell ref="B63:D63"/>
    <mergeCell ref="B64:D64"/>
    <mergeCell ref="B53:D53"/>
    <mergeCell ref="B54:D54"/>
    <mergeCell ref="B69:D69"/>
  </mergeCells>
  <pageMargins left="0.75" right="0.2" top="0.5" bottom="1" header="0.3" footer="0.3"/>
  <pageSetup paperSize="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phed</dc:creator>
  <cp:lastModifiedBy>Superidentent</cp:lastModifiedBy>
  <cp:lastPrinted>2020-10-21T08:12:28Z</cp:lastPrinted>
  <dcterms:created xsi:type="dcterms:W3CDTF">2015-01-15T09:38:30Z</dcterms:created>
  <dcterms:modified xsi:type="dcterms:W3CDTF">2020-10-22T05:52:16Z</dcterms:modified>
</cp:coreProperties>
</file>